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5" windowWidth="7080" windowHeight="11640" activeTab="0"/>
  </bookViews>
  <sheets>
    <sheet name="男子選手" sheetId="1" r:id="rId1"/>
    <sheet name="得点入力" sheetId="2" r:id="rId2"/>
    <sheet name="個人総合" sheetId="3" r:id="rId3"/>
    <sheet name="種目別" sheetId="4" r:id="rId4"/>
    <sheet name="試合結果" sheetId="5" r:id="rId5"/>
    <sheet name="男子結果速報" sheetId="6" r:id="rId6"/>
  </sheets>
  <definedNames>
    <definedName name="_xlnm.Print_Area" localSheetId="2">'個人総合'!$B$2:$K$73</definedName>
    <definedName name="_xlnm.Print_Area" localSheetId="4">'試合結果'!$A$1:$W$46</definedName>
    <definedName name="_xlnm.Print_Area" localSheetId="3">'種目別'!$Z$5:$AE$23</definedName>
    <definedName name="_xlnm.Print_Area" localSheetId="5">'男子結果速報'!$A$1:$K$44</definedName>
    <definedName name="_xlnm.Print_Area" localSheetId="1">'得点入力'!$R$1:$Y$14</definedName>
  </definedNames>
  <calcPr fullCalcOnLoad="1"/>
</workbook>
</file>

<file path=xl/sharedStrings.xml><?xml version="1.0" encoding="utf-8"?>
<sst xmlns="http://schemas.openxmlformats.org/spreadsheetml/2006/main" count="329" uniqueCount="92">
  <si>
    <t>男子団体・個人　Ａ組</t>
  </si>
  <si>
    <t>班</t>
  </si>
  <si>
    <t>校名</t>
  </si>
  <si>
    <t>監督</t>
  </si>
  <si>
    <t>学年</t>
  </si>
  <si>
    <t>得点</t>
  </si>
  <si>
    <t>順</t>
  </si>
  <si>
    <t>鞍馬</t>
  </si>
  <si>
    <t>跳馬</t>
  </si>
  <si>
    <t>鉄棒</t>
  </si>
  <si>
    <t>個人総合</t>
  </si>
  <si>
    <t>団体総合</t>
  </si>
  <si>
    <t>背　番号</t>
  </si>
  <si>
    <t>氏　　　名</t>
  </si>
  <si>
    <t>男子団体・個人　Ｂ組</t>
  </si>
  <si>
    <t>男子団体・個人　Ｃ組</t>
  </si>
  <si>
    <t>ゆか</t>
  </si>
  <si>
    <t>ゆか</t>
  </si>
  <si>
    <t>ゆか</t>
  </si>
  <si>
    <t>ゆか</t>
  </si>
  <si>
    <t>合計</t>
  </si>
  <si>
    <t>日　時</t>
  </si>
  <si>
    <t>場　所</t>
  </si>
  <si>
    <t>男子団体総合</t>
  </si>
  <si>
    <t>男子種目別</t>
  </si>
  <si>
    <t>女子団体総合</t>
  </si>
  <si>
    <t>女子種目別</t>
  </si>
  <si>
    <t>学　校　名</t>
  </si>
  <si>
    <t>団体総合</t>
  </si>
  <si>
    <t>ゆ　　か</t>
  </si>
  <si>
    <t>学　校　名</t>
  </si>
  <si>
    <t>跳　　馬</t>
  </si>
  <si>
    <t>氏名</t>
  </si>
  <si>
    <t>順位</t>
  </si>
  <si>
    <t>氏　　名</t>
  </si>
  <si>
    <t>学年</t>
  </si>
  <si>
    <t>男子個人総合</t>
  </si>
  <si>
    <t>鞍　　馬</t>
  </si>
  <si>
    <t>女子個人総合</t>
  </si>
  <si>
    <t>平　均　台</t>
  </si>
  <si>
    <t>学校名</t>
  </si>
  <si>
    <t>ゆ　　か</t>
  </si>
  <si>
    <t>鉄　　棒</t>
  </si>
  <si>
    <t>　</t>
  </si>
  <si>
    <t>Ｎｏ</t>
  </si>
  <si>
    <t>選手氏名</t>
  </si>
  <si>
    <t>学校名</t>
  </si>
  <si>
    <t>団　体　総　合</t>
  </si>
  <si>
    <t>ゆか</t>
  </si>
  <si>
    <t>男子個人総合得点</t>
  </si>
  <si>
    <t>場　所 ： 北区滝野川体育館</t>
  </si>
  <si>
    <t>北区滝野川体育館</t>
  </si>
  <si>
    <t>男子団体総合　　規定演技</t>
  </si>
  <si>
    <t>あん馬</t>
  </si>
  <si>
    <t>ゆか</t>
  </si>
  <si>
    <t>男子　　ゆか</t>
  </si>
  <si>
    <t>男子　　あん馬</t>
  </si>
  <si>
    <t>男子　　跳馬</t>
  </si>
  <si>
    <t>男子　　鉄棒</t>
  </si>
  <si>
    <t>男子団体総合</t>
  </si>
  <si>
    <t>男子種目別</t>
  </si>
  <si>
    <t>団体得点</t>
  </si>
  <si>
    <t>氏名</t>
  </si>
  <si>
    <t>学校</t>
  </si>
  <si>
    <t>得点</t>
  </si>
  <si>
    <t>男子個人総合</t>
  </si>
  <si>
    <t>跳馬</t>
  </si>
  <si>
    <t>鉄棒</t>
  </si>
  <si>
    <t/>
  </si>
  <si>
    <t>あん馬</t>
  </si>
  <si>
    <t>男子　自由演技</t>
  </si>
  <si>
    <t>自由演技</t>
  </si>
  <si>
    <t>団体総合</t>
  </si>
  <si>
    <t>平成２3年度　東京都中体連</t>
  </si>
  <si>
    <t>第２3回　東京都中学校春季体操競技大会</t>
  </si>
  <si>
    <t>第２３回　　東京都中学校体操競技新人大会</t>
  </si>
  <si>
    <t>平成２３年度東京都中体連体操部</t>
  </si>
  <si>
    <t>平成２３年度  東京都中体連</t>
  </si>
  <si>
    <t>　第２３回　　　東京都中学校春季体操競技大会</t>
  </si>
  <si>
    <t>平成2３年度  東京都中体連</t>
  </si>
  <si>
    <t>　第2３回　　　東京都中学校春季体操競技大会</t>
  </si>
  <si>
    <t>日　時 ： 平成2３年６月１１日</t>
  </si>
  <si>
    <t>第23回　　東京都中学校春季体操競技大会</t>
  </si>
  <si>
    <t>平成２３年６月１１日（土）</t>
  </si>
  <si>
    <t>北区　滝野川体育館</t>
  </si>
  <si>
    <t>北区滝野川体育館</t>
  </si>
  <si>
    <t>北区　滝野川体育館</t>
  </si>
  <si>
    <t>ベスト３（団体総合）</t>
  </si>
  <si>
    <t>-　9　－</t>
  </si>
  <si>
    <t>-　１０　－</t>
  </si>
  <si>
    <t>-　１１　－</t>
  </si>
  <si>
    <r>
      <t>8</t>
    </r>
    <r>
      <rPr>
        <sz val="11"/>
        <rFont val="ＭＳ Ｐゴシック"/>
        <family val="3"/>
      </rPr>
      <t>3.800.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</si>
</sst>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[$-411]ggge&quot;年&quot;m&quot;月&quot;d&quot;日&quot;;@"/>
    <numFmt numFmtId="179" formatCode="0.00_ "/>
    <numFmt numFmtId="180" formatCode="0.000"/>
    <numFmt numFmtId="181" formatCode="0.000;_簀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i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0"/>
      <color indexed="8"/>
      <name val="ＭＳ 明朝"/>
      <family val="1"/>
    </font>
    <font>
      <b/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name val="ＭＳ Ｐゴシック"/>
      <family val="3"/>
    </font>
    <font>
      <sz val="13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n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thick"/>
    </border>
    <border>
      <left style="thin"/>
      <right/>
      <top/>
      <bottom/>
    </border>
    <border>
      <left style="medium"/>
      <right style="thick"/>
      <top/>
      <bottom style="thick"/>
    </border>
    <border>
      <left style="medium"/>
      <right style="thick"/>
      <top style="medium"/>
      <bottom style="thick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double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ck"/>
      <bottom style="thin"/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n"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 style="thin"/>
      <bottom/>
    </border>
    <border>
      <left/>
      <right style="thick"/>
      <top/>
      <bottom>
        <color indexed="63"/>
      </bottom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0" borderId="25" xfId="0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 wrapText="1"/>
    </xf>
    <xf numFmtId="0" fontId="13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/>
    </xf>
    <xf numFmtId="176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/>
    </xf>
    <xf numFmtId="0" fontId="1" fillId="34" borderId="48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8" fillId="34" borderId="25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177" fontId="0" fillId="35" borderId="0" xfId="0" applyNumberFormat="1" applyFill="1" applyBorder="1" applyAlignment="1">
      <alignment horizontal="right"/>
    </xf>
    <xf numFmtId="0" fontId="0" fillId="0" borderId="41" xfId="0" applyFont="1" applyBorder="1" applyAlignment="1">
      <alignment horizontal="left" vertical="center" shrinkToFit="1"/>
    </xf>
    <xf numFmtId="177" fontId="0" fillId="0" borderId="43" xfId="0" applyNumberFormat="1" applyBorder="1" applyAlignment="1">
      <alignment horizontal="right"/>
    </xf>
    <xf numFmtId="0" fontId="0" fillId="0" borderId="41" xfId="0" applyFont="1" applyBorder="1" applyAlignment="1">
      <alignment horizontal="left" vertical="center" wrapText="1" shrinkToFit="1"/>
    </xf>
    <xf numFmtId="0" fontId="0" fillId="0" borderId="41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177" fontId="0" fillId="0" borderId="46" xfId="0" applyNumberFormat="1" applyBorder="1" applyAlignment="1">
      <alignment horizontal="right"/>
    </xf>
    <xf numFmtId="0" fontId="0" fillId="0" borderId="17" xfId="0" applyBorder="1" applyAlignment="1">
      <alignment horizontal="left" vertical="center"/>
    </xf>
    <xf numFmtId="0" fontId="0" fillId="0" borderId="45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/>
    </xf>
    <xf numFmtId="178" fontId="0" fillId="0" borderId="0" xfId="0" applyNumberFormat="1" applyAlignment="1">
      <alignment vertical="center" shrinkToFit="1"/>
    </xf>
    <xf numFmtId="0" fontId="10" fillId="0" borderId="4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2" fontId="0" fillId="0" borderId="22" xfId="0" applyNumberFormat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center"/>
    </xf>
    <xf numFmtId="0" fontId="3" fillId="0" borderId="5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76" fontId="0" fillId="0" borderId="22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76" fontId="0" fillId="0" borderId="58" xfId="0" applyNumberFormat="1" applyBorder="1" applyAlignment="1">
      <alignment/>
    </xf>
    <xf numFmtId="176" fontId="0" fillId="0" borderId="59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177" fontId="0" fillId="0" borderId="17" xfId="0" applyNumberFormat="1" applyBorder="1" applyAlignment="1">
      <alignment/>
    </xf>
    <xf numFmtId="177" fontId="0" fillId="0" borderId="45" xfId="0" applyNumberFormat="1" applyBorder="1" applyAlignment="1">
      <alignment/>
    </xf>
    <xf numFmtId="0" fontId="0" fillId="0" borderId="60" xfId="0" applyBorder="1" applyAlignment="1">
      <alignment horizontal="center"/>
    </xf>
    <xf numFmtId="176" fontId="0" fillId="0" borderId="61" xfId="0" applyNumberFormat="1" applyBorder="1" applyAlignment="1">
      <alignment/>
    </xf>
    <xf numFmtId="176" fontId="0" fillId="0" borderId="17" xfId="0" applyNumberFormat="1" applyBorder="1" applyAlignment="1">
      <alignment horizontal="center"/>
    </xf>
    <xf numFmtId="176" fontId="0" fillId="0" borderId="40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177" fontId="0" fillId="0" borderId="43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 shrinkToFit="1"/>
    </xf>
    <xf numFmtId="0" fontId="0" fillId="0" borderId="62" xfId="0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63" xfId="0" applyBorder="1" applyAlignment="1">
      <alignment horizontal="center"/>
    </xf>
    <xf numFmtId="2" fontId="0" fillId="0" borderId="55" xfId="0" applyNumberFormat="1" applyBorder="1" applyAlignment="1" applyProtection="1">
      <alignment horizontal="left" vertical="center" shrinkToFit="1"/>
      <protection/>
    </xf>
    <xf numFmtId="176" fontId="0" fillId="0" borderId="55" xfId="0" applyNumberFormat="1" applyBorder="1" applyAlignment="1">
      <alignment/>
    </xf>
    <xf numFmtId="176" fontId="0" fillId="0" borderId="64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177" fontId="0" fillId="0" borderId="43" xfId="0" applyNumberFormat="1" applyBorder="1" applyAlignment="1">
      <alignment/>
    </xf>
    <xf numFmtId="0" fontId="0" fillId="0" borderId="65" xfId="0" applyBorder="1" applyAlignment="1">
      <alignment horizontal="center"/>
    </xf>
    <xf numFmtId="177" fontId="0" fillId="0" borderId="66" xfId="0" applyNumberFormat="1" applyBorder="1" applyAlignment="1">
      <alignment/>
    </xf>
    <xf numFmtId="177" fontId="0" fillId="0" borderId="68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22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9" fontId="0" fillId="0" borderId="58" xfId="0" applyNumberFormat="1" applyBorder="1" applyAlignment="1">
      <alignment/>
    </xf>
    <xf numFmtId="179" fontId="0" fillId="0" borderId="69" xfId="0" applyNumberFormat="1" applyBorder="1" applyAlignment="1">
      <alignment/>
    </xf>
    <xf numFmtId="179" fontId="0" fillId="0" borderId="61" xfId="0" applyNumberFormat="1" applyBorder="1" applyAlignment="1">
      <alignment/>
    </xf>
    <xf numFmtId="179" fontId="0" fillId="0" borderId="59" xfId="0" applyNumberFormat="1" applyBorder="1" applyAlignment="1">
      <alignment/>
    </xf>
    <xf numFmtId="0" fontId="0" fillId="0" borderId="70" xfId="0" applyBorder="1" applyAlignment="1">
      <alignment/>
    </xf>
    <xf numFmtId="176" fontId="0" fillId="0" borderId="57" xfId="0" applyNumberFormat="1" applyBorder="1" applyAlignment="1">
      <alignment vertical="center"/>
    </xf>
    <xf numFmtId="0" fontId="13" fillId="0" borderId="50" xfId="0" applyFont="1" applyBorder="1" applyAlignment="1">
      <alignment shrinkToFit="1"/>
    </xf>
    <xf numFmtId="0" fontId="0" fillId="0" borderId="37" xfId="0" applyFill="1" applyBorder="1" applyAlignment="1">
      <alignment/>
    </xf>
    <xf numFmtId="0" fontId="0" fillId="0" borderId="22" xfId="0" applyBorder="1" applyAlignment="1">
      <alignment horizontal="left" vertical="center"/>
    </xf>
    <xf numFmtId="0" fontId="18" fillId="34" borderId="48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0" fontId="1" fillId="34" borderId="67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1" fillId="34" borderId="71" xfId="0" applyFont="1" applyFill="1" applyBorder="1" applyAlignment="1">
      <alignment horizontal="center" wrapText="1"/>
    </xf>
    <xf numFmtId="0" fontId="1" fillId="34" borderId="72" xfId="0" applyFont="1" applyFill="1" applyBorder="1" applyAlignment="1">
      <alignment horizontal="center" wrapText="1"/>
    </xf>
    <xf numFmtId="0" fontId="1" fillId="34" borderId="73" xfId="0" applyFont="1" applyFill="1" applyBorder="1" applyAlignment="1">
      <alignment horizontal="center" wrapText="1"/>
    </xf>
    <xf numFmtId="0" fontId="1" fillId="34" borderId="74" xfId="0" applyFont="1" applyFill="1" applyBorder="1" applyAlignment="1">
      <alignment horizontal="center" wrapText="1"/>
    </xf>
    <xf numFmtId="0" fontId="0" fillId="0" borderId="63" xfId="0" applyBorder="1" applyAlignment="1">
      <alignment/>
    </xf>
    <xf numFmtId="0" fontId="1" fillId="34" borderId="75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76" xfId="0" applyFon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left" vertical="center" shrinkToFit="1"/>
    </xf>
    <xf numFmtId="0" fontId="19" fillId="34" borderId="0" xfId="0" applyFont="1" applyFill="1" applyBorder="1" applyAlignment="1">
      <alignment horizontal="center" wrapText="1"/>
    </xf>
    <xf numFmtId="176" fontId="19" fillId="3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left" vertical="center"/>
    </xf>
    <xf numFmtId="176" fontId="0" fillId="0" borderId="40" xfId="0" applyNumberFormat="1" applyBorder="1" applyAlignment="1">
      <alignment horizont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74" xfId="0" applyBorder="1" applyAlignment="1">
      <alignment horizontal="center"/>
    </xf>
    <xf numFmtId="0" fontId="0" fillId="0" borderId="39" xfId="0" applyFont="1" applyBorder="1" applyAlignment="1">
      <alignment vertical="center" shrinkToFit="1"/>
    </xf>
    <xf numFmtId="0" fontId="0" fillId="0" borderId="22" xfId="0" applyFont="1" applyBorder="1" applyAlignment="1">
      <alignment horizontal="left" vertical="center" shrinkToFit="1"/>
    </xf>
    <xf numFmtId="177" fontId="0" fillId="0" borderId="40" xfId="0" applyNumberFormat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vertical="center" shrinkToFit="1"/>
    </xf>
    <xf numFmtId="0" fontId="0" fillId="0" borderId="44" xfId="0" applyBorder="1" applyAlignment="1">
      <alignment/>
    </xf>
    <xf numFmtId="0" fontId="0" fillId="0" borderId="44" xfId="0" applyBorder="1" applyAlignment="1">
      <alignment horizontal="left" vertical="center"/>
    </xf>
    <xf numFmtId="0" fontId="0" fillId="0" borderId="77" xfId="0" applyBorder="1" applyAlignment="1">
      <alignment horizontal="center"/>
    </xf>
    <xf numFmtId="0" fontId="0" fillId="0" borderId="38" xfId="0" applyFont="1" applyBorder="1" applyAlignment="1">
      <alignment horizontal="left" vertical="center" shrinkToFit="1"/>
    </xf>
    <xf numFmtId="0" fontId="0" fillId="0" borderId="75" xfId="0" applyBorder="1" applyAlignment="1">
      <alignment horizontal="right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9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/>
    </xf>
    <xf numFmtId="0" fontId="1" fillId="34" borderId="20" xfId="0" applyFont="1" applyFill="1" applyBorder="1" applyAlignment="1">
      <alignment horizontal="center" wrapText="1"/>
    </xf>
    <xf numFmtId="176" fontId="0" fillId="0" borderId="64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5" fillId="0" borderId="80" xfId="0" applyFont="1" applyBorder="1" applyAlignment="1">
      <alignment/>
    </xf>
    <xf numFmtId="0" fontId="0" fillId="33" borderId="81" xfId="0" applyFill="1" applyBorder="1" applyAlignment="1">
      <alignment/>
    </xf>
    <xf numFmtId="0" fontId="0" fillId="33" borderId="82" xfId="0" applyFill="1" applyBorder="1" applyAlignment="1">
      <alignment/>
    </xf>
    <xf numFmtId="0" fontId="0" fillId="35" borderId="22" xfId="0" applyFill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86" xfId="0" applyFont="1" applyBorder="1" applyAlignment="1">
      <alignment/>
    </xf>
    <xf numFmtId="0" fontId="1" fillId="34" borderId="52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2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 shrinkToFit="1"/>
    </xf>
    <xf numFmtId="0" fontId="0" fillId="0" borderId="87" xfId="0" applyBorder="1" applyAlignment="1">
      <alignment horizontal="center"/>
    </xf>
    <xf numFmtId="0" fontId="0" fillId="0" borderId="45" xfId="0" applyFont="1" applyBorder="1" applyAlignment="1">
      <alignment horizontal="left" vertical="center" shrinkToFit="1"/>
    </xf>
    <xf numFmtId="0" fontId="0" fillId="0" borderId="17" xfId="0" applyFont="1" applyBorder="1" applyAlignment="1">
      <alignment shrinkToFit="1"/>
    </xf>
    <xf numFmtId="0" fontId="0" fillId="0" borderId="45" xfId="0" applyFont="1" applyBorder="1" applyAlignment="1">
      <alignment shrinkToFit="1"/>
    </xf>
    <xf numFmtId="176" fontId="0" fillId="0" borderId="83" xfId="0" applyNumberForma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shrinkToFit="1"/>
    </xf>
    <xf numFmtId="0" fontId="0" fillId="0" borderId="67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0" fontId="0" fillId="0" borderId="52" xfId="0" applyFont="1" applyBorder="1" applyAlignment="1">
      <alignment horizontal="center"/>
    </xf>
    <xf numFmtId="176" fontId="0" fillId="0" borderId="40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0" fillId="0" borderId="58" xfId="0" applyNumberFormat="1" applyBorder="1" applyAlignment="1">
      <alignment/>
    </xf>
    <xf numFmtId="181" fontId="0" fillId="0" borderId="61" xfId="0" applyNumberFormat="1" applyBorder="1" applyAlignment="1">
      <alignment/>
    </xf>
    <xf numFmtId="181" fontId="0" fillId="0" borderId="59" xfId="0" applyNumberForma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NumberFormat="1" applyFont="1" applyAlignment="1">
      <alignment shrinkToFit="1"/>
    </xf>
    <xf numFmtId="0" fontId="9" fillId="0" borderId="0" xfId="0" applyNumberFormat="1" applyFont="1" applyAlignment="1">
      <alignment horizontal="left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33" borderId="88" xfId="0" applyFill="1" applyBorder="1" applyAlignment="1">
      <alignment/>
    </xf>
    <xf numFmtId="0" fontId="0" fillId="0" borderId="48" xfId="0" applyBorder="1" applyAlignment="1">
      <alignment/>
    </xf>
    <xf numFmtId="0" fontId="0" fillId="33" borderId="89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49" xfId="0" applyFill="1" applyBorder="1" applyAlignment="1">
      <alignment/>
    </xf>
    <xf numFmtId="0" fontId="0" fillId="33" borderId="27" xfId="0" applyFill="1" applyBorder="1" applyAlignment="1">
      <alignment/>
    </xf>
    <xf numFmtId="0" fontId="9" fillId="0" borderId="17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/>
    </xf>
    <xf numFmtId="2" fontId="0" fillId="0" borderId="22" xfId="0" applyNumberFormat="1" applyBorder="1" applyAlignment="1" applyProtection="1">
      <alignment horizontal="center" vertical="center" shrinkToFit="1"/>
      <protection/>
    </xf>
    <xf numFmtId="2" fontId="0" fillId="0" borderId="55" xfId="0" applyNumberFormat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9" fillId="0" borderId="23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33" borderId="8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7" xfId="0" applyNumberForma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textRotation="255" wrapText="1" shrinkToFit="1"/>
    </xf>
    <xf numFmtId="0" fontId="0" fillId="0" borderId="0" xfId="0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15" xfId="0" applyFill="1" applyBorder="1" applyAlignment="1">
      <alignment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center" shrinkToFit="1"/>
    </xf>
    <xf numFmtId="0" fontId="0" fillId="33" borderId="90" xfId="0" applyFill="1" applyBorder="1" applyAlignment="1">
      <alignment/>
    </xf>
    <xf numFmtId="176" fontId="0" fillId="0" borderId="18" xfId="0" applyNumberFormat="1" applyBorder="1" applyAlignment="1">
      <alignment horizontal="right"/>
    </xf>
    <xf numFmtId="176" fontId="0" fillId="0" borderId="91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92" xfId="0" applyNumberFormat="1" applyBorder="1" applyAlignment="1">
      <alignment/>
    </xf>
    <xf numFmtId="0" fontId="0" fillId="0" borderId="87" xfId="0" applyBorder="1" applyAlignment="1">
      <alignment shrinkToFit="1"/>
    </xf>
    <xf numFmtId="0" fontId="11" fillId="0" borderId="0" xfId="0" applyNumberFormat="1" applyFont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0" fontId="0" fillId="33" borderId="81" xfId="0" applyFill="1" applyBorder="1" applyAlignment="1">
      <alignment/>
    </xf>
    <xf numFmtId="0" fontId="24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33" borderId="8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26" xfId="0" applyFill="1" applyBorder="1" applyAlignment="1">
      <alignment/>
    </xf>
    <xf numFmtId="0" fontId="9" fillId="0" borderId="22" xfId="0" applyFont="1" applyBorder="1" applyAlignment="1">
      <alignment vertical="center" wrapText="1"/>
    </xf>
    <xf numFmtId="0" fontId="0" fillId="0" borderId="48" xfId="0" applyBorder="1" applyAlignment="1">
      <alignment horizontal="center" vertical="center" shrinkToFit="1"/>
    </xf>
    <xf numFmtId="0" fontId="0" fillId="35" borderId="48" xfId="0" applyFill="1" applyBorder="1" applyAlignment="1">
      <alignment/>
    </xf>
    <xf numFmtId="0" fontId="0" fillId="35" borderId="28" xfId="0" applyFill="1" applyBorder="1" applyAlignment="1">
      <alignment/>
    </xf>
    <xf numFmtId="0" fontId="0" fillId="33" borderId="93" xfId="0" applyFill="1" applyBorder="1" applyAlignment="1">
      <alignment/>
    </xf>
    <xf numFmtId="0" fontId="9" fillId="0" borderId="25" xfId="0" applyFont="1" applyBorder="1" applyAlignment="1">
      <alignment vertical="center" wrapText="1"/>
    </xf>
    <xf numFmtId="0" fontId="22" fillId="0" borderId="4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55" xfId="0" applyFill="1" applyBorder="1" applyAlignment="1">
      <alignment/>
    </xf>
    <xf numFmtId="0" fontId="24" fillId="0" borderId="2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 shrinkToFit="1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2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22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shrinkToFit="1"/>
    </xf>
    <xf numFmtId="0" fontId="0" fillId="0" borderId="94" xfId="0" applyBorder="1" applyAlignment="1">
      <alignment horizontal="center"/>
    </xf>
    <xf numFmtId="0" fontId="0" fillId="0" borderId="87" xfId="0" applyBorder="1" applyAlignment="1">
      <alignment horizontal="left" vertical="center" shrinkToFit="1"/>
    </xf>
    <xf numFmtId="177" fontId="0" fillId="0" borderId="18" xfId="0" applyNumberFormat="1" applyBorder="1" applyAlignment="1">
      <alignment/>
    </xf>
    <xf numFmtId="177" fontId="0" fillId="0" borderId="91" xfId="0" applyNumberFormat="1" applyBorder="1" applyAlignment="1">
      <alignment/>
    </xf>
    <xf numFmtId="177" fontId="0" fillId="0" borderId="94" xfId="0" applyNumberFormat="1" applyBorder="1" applyAlignment="1">
      <alignment/>
    </xf>
    <xf numFmtId="0" fontId="0" fillId="0" borderId="44" xfId="0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2" fontId="0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vertical="top"/>
    </xf>
    <xf numFmtId="0" fontId="0" fillId="33" borderId="95" xfId="0" applyFill="1" applyBorder="1" applyAlignment="1">
      <alignment/>
    </xf>
    <xf numFmtId="177" fontId="0" fillId="0" borderId="51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176" fontId="0" fillId="0" borderId="55" xfId="0" applyNumberFormat="1" applyBorder="1" applyAlignment="1">
      <alignment horizontal="right"/>
    </xf>
    <xf numFmtId="0" fontId="0" fillId="0" borderId="22" xfId="0" applyFont="1" applyBorder="1" applyAlignment="1">
      <alignment shrinkToFit="1"/>
    </xf>
    <xf numFmtId="2" fontId="0" fillId="0" borderId="17" xfId="0" applyNumberFormat="1" applyBorder="1" applyAlignment="1" applyProtection="1">
      <alignment horizontal="left" vertical="center" shrinkToFit="1"/>
      <protection/>
    </xf>
    <xf numFmtId="2" fontId="0" fillId="0" borderId="45" xfId="0" applyNumberFormat="1" applyBorder="1" applyAlignment="1" applyProtection="1">
      <alignment horizontal="left" vertical="center" shrinkToFit="1"/>
      <protection/>
    </xf>
    <xf numFmtId="0" fontId="0" fillId="0" borderId="55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18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87" xfId="0" applyBorder="1" applyAlignment="1">
      <alignment horizontal="center" vertical="center"/>
    </xf>
    <xf numFmtId="176" fontId="0" fillId="0" borderId="45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 textRotation="255" wrapText="1"/>
    </xf>
    <xf numFmtId="0" fontId="0" fillId="0" borderId="83" xfId="0" applyFont="1" applyBorder="1" applyAlignment="1">
      <alignment horizontal="center" vertical="center" textRotation="255" wrapText="1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3" xfId="0" applyFill="1" applyBorder="1" applyAlignment="1">
      <alignment horizontal="center"/>
    </xf>
    <xf numFmtId="0" fontId="0" fillId="0" borderId="99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99" xfId="0" applyBorder="1" applyAlignment="1">
      <alignment horizontal="center" vertical="center" textRotation="255" shrinkToFit="1"/>
    </xf>
    <xf numFmtId="0" fontId="0" fillId="0" borderId="83" xfId="0" applyFont="1" applyBorder="1" applyAlignment="1">
      <alignment horizontal="center" vertical="center" textRotation="255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1" xfId="0" applyFont="1" applyBorder="1" applyAlignment="1">
      <alignment horizontal="center" vertical="center" textRotation="255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99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5" xfId="0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0" fillId="0" borderId="106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178" fontId="0" fillId="0" borderId="0" xfId="0" applyNumberFormat="1" applyAlignment="1" quotePrefix="1">
      <alignment vertical="center" shrinkToFit="1"/>
    </xf>
    <xf numFmtId="178" fontId="0" fillId="0" borderId="0" xfId="0" applyNumberFormat="1" applyAlignment="1">
      <alignment vertical="center" shrinkToFit="1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17" fillId="34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57" xfId="0" applyFont="1" applyBorder="1" applyAlignment="1">
      <alignment horizontal="left"/>
    </xf>
    <xf numFmtId="0" fontId="3" fillId="0" borderId="111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1" fillId="34" borderId="76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Alignment="1">
      <alignment/>
    </xf>
    <xf numFmtId="0" fontId="12" fillId="34" borderId="0" xfId="0" applyFont="1" applyFill="1" applyBorder="1" applyAlignment="1">
      <alignment horizontal="center" vertical="center"/>
    </xf>
    <xf numFmtId="178" fontId="12" fillId="34" borderId="0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4" width="4.375" style="0" customWidth="1"/>
    <col min="5" max="5" width="17.50390625" style="0" customWidth="1"/>
    <col min="6" max="6" width="2.75390625" style="0" customWidth="1"/>
    <col min="7" max="7" width="9.375" style="0" customWidth="1"/>
    <col min="8" max="8" width="2.75390625" style="0" customWidth="1"/>
    <col min="9" max="9" width="9.375" style="0" customWidth="1"/>
    <col min="10" max="10" width="2.75390625" style="0" customWidth="1"/>
    <col min="11" max="11" width="9.375" style="0" customWidth="1"/>
    <col min="12" max="12" width="2.75390625" style="0" customWidth="1"/>
    <col min="13" max="13" width="9.375" style="0" customWidth="1"/>
    <col min="14" max="14" width="2.75390625" style="0" customWidth="1"/>
    <col min="15" max="15" width="9.375" style="0" customWidth="1"/>
    <col min="16" max="16" width="2.75390625" style="0" customWidth="1"/>
  </cols>
  <sheetData>
    <row r="1" ht="19.5" thickBot="1">
      <c r="A1" s="230" t="s">
        <v>0</v>
      </c>
    </row>
    <row r="2" spans="1:17" ht="14.25" thickTop="1">
      <c r="A2" s="456" t="s">
        <v>1</v>
      </c>
      <c r="B2" s="454" t="s">
        <v>2</v>
      </c>
      <c r="C2" s="454" t="s">
        <v>3</v>
      </c>
      <c r="D2" s="461" t="s">
        <v>12</v>
      </c>
      <c r="E2" s="454" t="s">
        <v>13</v>
      </c>
      <c r="F2" s="463" t="s">
        <v>4</v>
      </c>
      <c r="G2" s="454" t="s">
        <v>16</v>
      </c>
      <c r="H2" s="454"/>
      <c r="I2" s="454" t="s">
        <v>53</v>
      </c>
      <c r="J2" s="454"/>
      <c r="K2" s="454" t="s">
        <v>8</v>
      </c>
      <c r="L2" s="454"/>
      <c r="M2" s="454" t="s">
        <v>9</v>
      </c>
      <c r="N2" s="454"/>
      <c r="O2" s="465" t="s">
        <v>10</v>
      </c>
      <c r="P2" s="466"/>
      <c r="Q2" s="467" t="s">
        <v>11</v>
      </c>
    </row>
    <row r="3" spans="1:17" ht="14.25" thickBot="1">
      <c r="A3" s="457"/>
      <c r="B3" s="455"/>
      <c r="C3" s="455"/>
      <c r="D3" s="462"/>
      <c r="E3" s="455"/>
      <c r="F3" s="464"/>
      <c r="G3" s="6" t="s">
        <v>5</v>
      </c>
      <c r="H3" s="6" t="s">
        <v>6</v>
      </c>
      <c r="I3" s="6" t="s">
        <v>5</v>
      </c>
      <c r="J3" s="6" t="s">
        <v>6</v>
      </c>
      <c r="K3" s="6" t="s">
        <v>5</v>
      </c>
      <c r="L3" s="6" t="s">
        <v>6</v>
      </c>
      <c r="M3" s="6" t="s">
        <v>5</v>
      </c>
      <c r="N3" s="6" t="s">
        <v>6</v>
      </c>
      <c r="O3" s="6" t="s">
        <v>5</v>
      </c>
      <c r="P3" s="7" t="s">
        <v>6</v>
      </c>
      <c r="Q3" s="468"/>
    </row>
    <row r="4" spans="1:17" ht="34.5" customHeight="1" thickTop="1">
      <c r="A4" s="475">
        <v>1</v>
      </c>
      <c r="B4" s="448"/>
      <c r="C4" s="431"/>
      <c r="D4" s="226">
        <v>1</v>
      </c>
      <c r="E4" s="237"/>
      <c r="F4" s="8"/>
      <c r="G4" s="9"/>
      <c r="H4" s="9"/>
      <c r="I4" s="9"/>
      <c r="J4" s="9"/>
      <c r="K4" s="9"/>
      <c r="L4" s="9"/>
      <c r="M4" s="9"/>
      <c r="N4" s="9"/>
      <c r="O4" s="9"/>
      <c r="P4" s="10"/>
      <c r="Q4" s="469"/>
    </row>
    <row r="5" spans="1:17" ht="34.5" customHeight="1">
      <c r="A5" s="476"/>
      <c r="B5" s="449"/>
      <c r="C5" s="450"/>
      <c r="D5" s="227">
        <v>2</v>
      </c>
      <c r="E5" s="235"/>
      <c r="F5" s="11"/>
      <c r="G5" s="11"/>
      <c r="H5" s="12"/>
      <c r="I5" s="11"/>
      <c r="J5" s="12"/>
      <c r="K5" s="11"/>
      <c r="L5" s="12"/>
      <c r="M5" s="11"/>
      <c r="N5" s="12"/>
      <c r="O5" s="11"/>
      <c r="P5" s="4"/>
      <c r="Q5" s="470"/>
    </row>
    <row r="6" spans="1:17" ht="34.5" customHeight="1">
      <c r="A6" s="476"/>
      <c r="B6" s="449"/>
      <c r="C6" s="450"/>
      <c r="D6" s="227">
        <v>3</v>
      </c>
      <c r="E6" s="235"/>
      <c r="F6" s="11"/>
      <c r="G6" s="12"/>
      <c r="H6" s="12"/>
      <c r="I6" s="12"/>
      <c r="J6" s="12"/>
      <c r="K6" s="12"/>
      <c r="L6" s="12"/>
      <c r="M6" s="12"/>
      <c r="N6" s="12"/>
      <c r="O6" s="12"/>
      <c r="P6" s="4"/>
      <c r="Q6" s="470"/>
    </row>
    <row r="7" spans="1:17" ht="34.5" customHeight="1" thickBot="1">
      <c r="A7" s="476"/>
      <c r="B7" s="449"/>
      <c r="C7" s="450"/>
      <c r="D7" s="228"/>
      <c r="E7" s="238"/>
      <c r="F7" s="13"/>
      <c r="G7" s="14"/>
      <c r="H7" s="14"/>
      <c r="I7" s="14"/>
      <c r="J7" s="14"/>
      <c r="K7" s="14"/>
      <c r="L7" s="14"/>
      <c r="M7" s="14"/>
      <c r="N7" s="14"/>
      <c r="O7" s="14"/>
      <c r="P7" s="3"/>
      <c r="Q7" s="470"/>
    </row>
    <row r="8" spans="1:17" ht="34.5" customHeight="1" thickBot="1">
      <c r="A8" s="476"/>
      <c r="B8" s="449"/>
      <c r="C8" s="450"/>
      <c r="D8" s="433" t="s">
        <v>87</v>
      </c>
      <c r="E8" s="434"/>
      <c r="F8" s="435"/>
      <c r="G8" s="15"/>
      <c r="H8" s="16"/>
      <c r="I8" s="15"/>
      <c r="J8" s="16"/>
      <c r="K8" s="17"/>
      <c r="L8" s="17"/>
      <c r="M8" s="15"/>
      <c r="N8" s="16"/>
      <c r="O8" s="130"/>
      <c r="P8" s="130"/>
      <c r="Q8" s="471"/>
    </row>
    <row r="9" spans="1:17" ht="34.5" customHeight="1">
      <c r="A9" s="476"/>
      <c r="B9" s="444"/>
      <c r="C9" s="446"/>
      <c r="D9" s="403">
        <v>101</v>
      </c>
      <c r="E9" s="246"/>
      <c r="F9" s="33"/>
      <c r="G9" s="26"/>
      <c r="H9" s="26"/>
      <c r="I9" s="26"/>
      <c r="J9" s="26"/>
      <c r="K9" s="26"/>
      <c r="L9" s="26"/>
      <c r="M9" s="26"/>
      <c r="N9" s="26"/>
      <c r="O9" s="26"/>
      <c r="P9" s="404"/>
      <c r="Q9" s="39"/>
    </row>
    <row r="10" spans="1:17" ht="34.5" customHeight="1" thickBot="1">
      <c r="A10" s="477"/>
      <c r="B10" s="445"/>
      <c r="C10" s="447"/>
      <c r="D10" s="401">
        <v>102</v>
      </c>
      <c r="E10" s="376"/>
      <c r="F10" s="402"/>
      <c r="G10" s="43"/>
      <c r="H10" s="43"/>
      <c r="I10" s="43"/>
      <c r="J10" s="43"/>
      <c r="K10" s="43"/>
      <c r="L10" s="43"/>
      <c r="M10" s="43"/>
      <c r="N10" s="43"/>
      <c r="O10" s="43"/>
      <c r="P10" s="129"/>
      <c r="Q10" s="45"/>
    </row>
    <row r="11" spans="1:17" ht="34.5" customHeight="1" thickTop="1">
      <c r="A11" s="458">
        <v>2</v>
      </c>
      <c r="B11" s="431"/>
      <c r="C11" s="448"/>
      <c r="D11" s="8">
        <v>5</v>
      </c>
      <c r="E11" s="242"/>
      <c r="F11" s="48"/>
      <c r="G11" s="133"/>
      <c r="H11" s="9"/>
      <c r="I11" s="9"/>
      <c r="J11" s="9"/>
      <c r="K11" s="9"/>
      <c r="L11" s="9"/>
      <c r="M11" s="9"/>
      <c r="N11" s="9"/>
      <c r="O11" s="9"/>
      <c r="P11" s="10"/>
      <c r="Q11" s="469"/>
    </row>
    <row r="12" spans="1:17" ht="34.5" customHeight="1">
      <c r="A12" s="459"/>
      <c r="B12" s="450"/>
      <c r="C12" s="449"/>
      <c r="D12" s="11">
        <v>6</v>
      </c>
      <c r="E12" s="234"/>
      <c r="F12" s="29"/>
      <c r="G12" s="12"/>
      <c r="H12" s="12"/>
      <c r="I12" s="12"/>
      <c r="J12" s="12"/>
      <c r="K12" s="12"/>
      <c r="L12" s="12"/>
      <c r="M12" s="12"/>
      <c r="N12" s="12"/>
      <c r="O12" s="12"/>
      <c r="P12" s="4"/>
      <c r="Q12" s="470"/>
    </row>
    <row r="13" spans="1:17" ht="34.5" customHeight="1">
      <c r="A13" s="459"/>
      <c r="B13" s="450"/>
      <c r="C13" s="449"/>
      <c r="D13" s="11">
        <v>7</v>
      </c>
      <c r="E13" s="235"/>
      <c r="F13" s="29"/>
      <c r="G13" s="12"/>
      <c r="H13" s="12"/>
      <c r="I13" s="12"/>
      <c r="J13" s="12"/>
      <c r="K13" s="12"/>
      <c r="L13" s="12"/>
      <c r="M13" s="12"/>
      <c r="N13" s="12"/>
      <c r="O13" s="12"/>
      <c r="P13" s="4"/>
      <c r="Q13" s="470"/>
    </row>
    <row r="14" spans="1:17" ht="34.5" customHeight="1" thickBot="1">
      <c r="A14" s="459"/>
      <c r="B14" s="450"/>
      <c r="C14" s="449"/>
      <c r="D14" s="13">
        <v>8</v>
      </c>
      <c r="E14" s="23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470"/>
    </row>
    <row r="15" spans="1:17" ht="34.5" customHeight="1" thickBot="1">
      <c r="A15" s="459"/>
      <c r="B15" s="450"/>
      <c r="C15" s="449"/>
      <c r="D15" s="433" t="s">
        <v>87</v>
      </c>
      <c r="E15" s="434"/>
      <c r="F15" s="435"/>
      <c r="G15" s="15"/>
      <c r="H15" s="16"/>
      <c r="I15" s="15"/>
      <c r="J15" s="16"/>
      <c r="K15" s="17"/>
      <c r="L15" s="17"/>
      <c r="M15" s="15"/>
      <c r="N15" s="16"/>
      <c r="O15" s="130"/>
      <c r="P15" s="130"/>
      <c r="Q15" s="471"/>
    </row>
    <row r="16" spans="1:17" ht="34.5" customHeight="1">
      <c r="A16" s="459"/>
      <c r="B16" s="359"/>
      <c r="C16" s="451"/>
      <c r="D16" s="33">
        <v>103</v>
      </c>
      <c r="E16" s="246"/>
      <c r="F16" s="33"/>
      <c r="G16" s="11"/>
      <c r="H16" s="26"/>
      <c r="I16" s="11"/>
      <c r="J16" s="26"/>
      <c r="K16" s="11"/>
      <c r="L16" s="26"/>
      <c r="M16" s="11"/>
      <c r="N16" s="26"/>
      <c r="O16" s="11"/>
      <c r="P16" s="233"/>
      <c r="Q16" s="299"/>
    </row>
    <row r="17" spans="1:17" ht="34.5" customHeight="1" thickBot="1">
      <c r="A17" s="459"/>
      <c r="B17" s="352"/>
      <c r="C17" s="452"/>
      <c r="D17" s="146">
        <v>104</v>
      </c>
      <c r="E17" s="239"/>
      <c r="F17" s="14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398"/>
    </row>
    <row r="18" spans="1:23" ht="34.5" customHeight="1" thickTop="1">
      <c r="A18" s="472">
        <v>3</v>
      </c>
      <c r="B18" s="332"/>
      <c r="C18" s="348"/>
      <c r="D18" s="20">
        <v>119</v>
      </c>
      <c r="E18" s="237"/>
      <c r="F18" s="8"/>
      <c r="G18" s="9"/>
      <c r="H18" s="9"/>
      <c r="I18" s="9"/>
      <c r="J18" s="9"/>
      <c r="K18" s="9"/>
      <c r="L18" s="9"/>
      <c r="M18" s="9"/>
      <c r="N18" s="9"/>
      <c r="O18" s="9"/>
      <c r="P18" s="10"/>
      <c r="Q18" s="337"/>
      <c r="S18" s="323"/>
      <c r="T18" s="324"/>
      <c r="U18" s="309"/>
      <c r="V18" s="325"/>
      <c r="W18" s="35"/>
    </row>
    <row r="19" spans="1:23" ht="34.5" customHeight="1">
      <c r="A19" s="473"/>
      <c r="B19" s="347"/>
      <c r="C19" s="349"/>
      <c r="D19" s="21">
        <v>120</v>
      </c>
      <c r="E19" s="245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4"/>
      <c r="Q19" s="231"/>
      <c r="S19" s="326"/>
      <c r="T19" s="324"/>
      <c r="U19" s="309"/>
      <c r="V19" s="310"/>
      <c r="W19" s="35"/>
    </row>
    <row r="20" spans="1:23" ht="34.5" customHeight="1">
      <c r="A20" s="473"/>
      <c r="B20" s="333"/>
      <c r="C20" s="349"/>
      <c r="D20" s="21">
        <v>121</v>
      </c>
      <c r="E20" s="235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4"/>
      <c r="Q20" s="231"/>
      <c r="S20" s="326"/>
      <c r="T20" s="324"/>
      <c r="U20" s="309"/>
      <c r="V20" s="325"/>
      <c r="W20" s="35"/>
    </row>
    <row r="21" spans="1:23" ht="34.5" customHeight="1">
      <c r="A21" s="473"/>
      <c r="B21" s="333"/>
      <c r="C21" s="349"/>
      <c r="D21" s="21">
        <v>122</v>
      </c>
      <c r="E21" s="234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3"/>
      <c r="Q21" s="231"/>
      <c r="S21" s="326"/>
      <c r="T21" s="324"/>
      <c r="U21" s="309"/>
      <c r="V21" s="325"/>
      <c r="W21" s="35"/>
    </row>
    <row r="22" spans="1:23" ht="34.5" customHeight="1">
      <c r="A22" s="473"/>
      <c r="B22" s="347"/>
      <c r="C22" s="349"/>
      <c r="D22" s="21">
        <v>123</v>
      </c>
      <c r="E22" s="322"/>
      <c r="F22" s="321"/>
      <c r="G22" s="319"/>
      <c r="H22" s="319"/>
      <c r="I22" s="319"/>
      <c r="J22" s="319"/>
      <c r="K22" s="319"/>
      <c r="L22" s="319"/>
      <c r="M22" s="319"/>
      <c r="N22" s="319"/>
      <c r="O22" s="319"/>
      <c r="P22" s="320"/>
      <c r="Q22" s="346"/>
      <c r="S22" s="326"/>
      <c r="T22" s="324"/>
      <c r="U22" s="309"/>
      <c r="V22" s="327"/>
      <c r="W22" s="328"/>
    </row>
    <row r="23" spans="1:23" ht="34.5" customHeight="1" thickBot="1">
      <c r="A23" s="473"/>
      <c r="B23" s="333"/>
      <c r="C23" s="350"/>
      <c r="D23" s="21">
        <v>124</v>
      </c>
      <c r="E23" s="239"/>
      <c r="F23" s="146"/>
      <c r="G23" s="133"/>
      <c r="H23" s="133"/>
      <c r="I23" s="133"/>
      <c r="J23" s="133"/>
      <c r="K23" s="133"/>
      <c r="L23" s="133"/>
      <c r="M23" s="133"/>
      <c r="N23" s="133"/>
      <c r="O23" s="133"/>
      <c r="P23" s="317"/>
      <c r="Q23" s="318"/>
      <c r="S23" s="329"/>
      <c r="T23" s="330"/>
      <c r="U23" s="309"/>
      <c r="V23" s="325"/>
      <c r="W23" s="35"/>
    </row>
    <row r="24" spans="1:17" ht="34.5" customHeight="1" thickTop="1">
      <c r="A24" s="472">
        <v>4</v>
      </c>
      <c r="B24" s="351"/>
      <c r="C24" s="351"/>
      <c r="D24" s="20">
        <v>126</v>
      </c>
      <c r="E24" s="237"/>
      <c r="F24" s="8"/>
      <c r="G24" s="9"/>
      <c r="H24" s="9"/>
      <c r="I24" s="9"/>
      <c r="J24" s="9"/>
      <c r="K24" s="9"/>
      <c r="L24" s="9"/>
      <c r="M24" s="9"/>
      <c r="N24" s="9"/>
      <c r="O24" s="9"/>
      <c r="P24" s="10"/>
      <c r="Q24" s="337"/>
    </row>
    <row r="25" spans="1:17" ht="34.5" customHeight="1">
      <c r="A25" s="473"/>
      <c r="B25" s="350"/>
      <c r="C25" s="350"/>
      <c r="D25" s="21">
        <v>127</v>
      </c>
      <c r="E25" s="245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4"/>
      <c r="Q25" s="231"/>
    </row>
    <row r="26" spans="1:17" ht="34.5" customHeight="1">
      <c r="A26" s="473"/>
      <c r="B26" s="350"/>
      <c r="C26" s="350"/>
      <c r="D26" s="21">
        <v>128</v>
      </c>
      <c r="E26" s="235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4"/>
      <c r="Q26" s="231"/>
    </row>
    <row r="27" spans="1:17" ht="34.5" customHeight="1">
      <c r="A27" s="473"/>
      <c r="B27" s="350"/>
      <c r="C27" s="350"/>
      <c r="D27" s="21">
        <v>129</v>
      </c>
      <c r="E27" s="234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3"/>
      <c r="Q27" s="231"/>
    </row>
    <row r="28" spans="1:17" ht="34.5" customHeight="1">
      <c r="A28" s="473"/>
      <c r="B28" s="350"/>
      <c r="C28" s="350"/>
      <c r="D28" s="21">
        <v>130</v>
      </c>
      <c r="E28" s="322"/>
      <c r="F28" s="321"/>
      <c r="G28" s="319"/>
      <c r="H28" s="319"/>
      <c r="I28" s="319"/>
      <c r="J28" s="319"/>
      <c r="K28" s="319"/>
      <c r="L28" s="319"/>
      <c r="M28" s="319"/>
      <c r="N28" s="319"/>
      <c r="O28" s="319"/>
      <c r="P28" s="320"/>
      <c r="Q28" s="346"/>
    </row>
    <row r="29" spans="1:17" ht="34.5" customHeight="1" thickBot="1">
      <c r="A29" s="474"/>
      <c r="B29" s="352"/>
      <c r="C29" s="352"/>
      <c r="D29" s="23">
        <v>131</v>
      </c>
      <c r="E29" s="376"/>
      <c r="F29" s="344"/>
      <c r="G29" s="43"/>
      <c r="H29" s="43"/>
      <c r="I29" s="43"/>
      <c r="J29" s="43"/>
      <c r="K29" s="43"/>
      <c r="L29" s="43"/>
      <c r="M29" s="43"/>
      <c r="N29" s="43"/>
      <c r="O29" s="43"/>
      <c r="P29" s="129"/>
      <c r="Q29" s="45"/>
    </row>
    <row r="30" spans="1:17" ht="34.5" customHeight="1" thickTop="1">
      <c r="A30" s="306"/>
      <c r="B30" s="377"/>
      <c r="C30" s="377"/>
      <c r="D30" s="309"/>
      <c r="E30" s="325"/>
      <c r="F30" s="35"/>
      <c r="G30" s="34"/>
      <c r="H30" s="34"/>
      <c r="I30" s="400" t="s">
        <v>88</v>
      </c>
      <c r="J30" s="34"/>
      <c r="K30" s="34"/>
      <c r="L30" s="34"/>
      <c r="M30" s="34"/>
      <c r="N30" s="34"/>
      <c r="O30" s="34"/>
      <c r="P30" s="34"/>
      <c r="Q30" s="315"/>
    </row>
    <row r="31" spans="1:17" ht="34.5" customHeight="1">
      <c r="A31" s="306"/>
      <c r="B31" s="377"/>
      <c r="C31" s="377"/>
      <c r="D31" s="309"/>
      <c r="E31" s="325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5"/>
    </row>
    <row r="32" spans="1:17" ht="14.25">
      <c r="A32" s="306"/>
      <c r="B32" s="307"/>
      <c r="C32" s="308"/>
      <c r="D32" s="309"/>
      <c r="E32" s="310"/>
      <c r="F32" s="30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15"/>
    </row>
    <row r="33" ht="19.5" thickBot="1">
      <c r="A33" s="5" t="s">
        <v>14</v>
      </c>
    </row>
    <row r="34" spans="1:17" ht="14.25" thickTop="1">
      <c r="A34" s="456" t="s">
        <v>1</v>
      </c>
      <c r="B34" s="454" t="s">
        <v>2</v>
      </c>
      <c r="C34" s="454" t="s">
        <v>3</v>
      </c>
      <c r="D34" s="461" t="s">
        <v>12</v>
      </c>
      <c r="E34" s="454" t="s">
        <v>13</v>
      </c>
      <c r="F34" s="463" t="s">
        <v>4</v>
      </c>
      <c r="G34" s="454" t="s">
        <v>17</v>
      </c>
      <c r="H34" s="454"/>
      <c r="I34" s="454" t="s">
        <v>53</v>
      </c>
      <c r="J34" s="454"/>
      <c r="K34" s="454" t="s">
        <v>8</v>
      </c>
      <c r="L34" s="454"/>
      <c r="M34" s="454" t="s">
        <v>9</v>
      </c>
      <c r="N34" s="454"/>
      <c r="O34" s="465" t="s">
        <v>10</v>
      </c>
      <c r="P34" s="466"/>
      <c r="Q34" s="467" t="s">
        <v>11</v>
      </c>
    </row>
    <row r="35" spans="1:17" ht="14.25" thickBot="1">
      <c r="A35" s="457"/>
      <c r="B35" s="455"/>
      <c r="C35" s="455"/>
      <c r="D35" s="462"/>
      <c r="E35" s="455"/>
      <c r="F35" s="464"/>
      <c r="G35" s="6" t="s">
        <v>5</v>
      </c>
      <c r="H35" s="6" t="s">
        <v>6</v>
      </c>
      <c r="I35" s="6" t="s">
        <v>5</v>
      </c>
      <c r="J35" s="6" t="s">
        <v>6</v>
      </c>
      <c r="K35" s="6" t="s">
        <v>5</v>
      </c>
      <c r="L35" s="6" t="s">
        <v>6</v>
      </c>
      <c r="M35" s="6" t="s">
        <v>5</v>
      </c>
      <c r="N35" s="6" t="s">
        <v>6</v>
      </c>
      <c r="O35" s="6" t="s">
        <v>5</v>
      </c>
      <c r="P35" s="7" t="s">
        <v>6</v>
      </c>
      <c r="Q35" s="468"/>
    </row>
    <row r="36" spans="1:17" ht="34.5" customHeight="1" thickTop="1">
      <c r="A36" s="458">
        <v>5</v>
      </c>
      <c r="B36" s="431"/>
      <c r="C36" s="431"/>
      <c r="D36" s="20">
        <v>9</v>
      </c>
      <c r="E36" s="336"/>
      <c r="F36" s="28"/>
      <c r="G36" s="9"/>
      <c r="H36" s="9"/>
      <c r="I36" s="9"/>
      <c r="J36" s="9"/>
      <c r="K36" s="9"/>
      <c r="L36" s="9"/>
      <c r="M36" s="9"/>
      <c r="N36" s="9"/>
      <c r="O36" s="9"/>
      <c r="P36" s="10"/>
      <c r="Q36" s="469"/>
    </row>
    <row r="37" spans="1:17" ht="34.5" customHeight="1">
      <c r="A37" s="459"/>
      <c r="B37" s="450"/>
      <c r="C37" s="450"/>
      <c r="D37" s="21">
        <v>10</v>
      </c>
      <c r="E37" s="235"/>
      <c r="F37" s="29"/>
      <c r="G37" s="12"/>
      <c r="H37" s="12"/>
      <c r="I37" s="12"/>
      <c r="J37" s="12"/>
      <c r="K37" s="12"/>
      <c r="L37" s="12"/>
      <c r="M37" s="12"/>
      <c r="N37" s="12"/>
      <c r="O37" s="12"/>
      <c r="P37" s="4"/>
      <c r="Q37" s="470"/>
    </row>
    <row r="38" spans="1:17" ht="34.5" customHeight="1">
      <c r="A38" s="459"/>
      <c r="B38" s="450"/>
      <c r="C38" s="450"/>
      <c r="D38" s="21">
        <v>11</v>
      </c>
      <c r="E38" s="235"/>
      <c r="F38" s="29"/>
      <c r="G38" s="12"/>
      <c r="H38" s="12"/>
      <c r="I38" s="12"/>
      <c r="J38" s="12"/>
      <c r="K38" s="12"/>
      <c r="L38" s="12"/>
      <c r="M38" s="12"/>
      <c r="N38" s="12"/>
      <c r="O38" s="12"/>
      <c r="P38" s="4"/>
      <c r="Q38" s="470"/>
    </row>
    <row r="39" spans="1:17" ht="34.5" customHeight="1" thickBot="1">
      <c r="A39" s="459"/>
      <c r="B39" s="450"/>
      <c r="C39" s="450"/>
      <c r="D39" s="22">
        <v>12</v>
      </c>
      <c r="E39" s="236"/>
      <c r="F39" s="44"/>
      <c r="G39" s="14"/>
      <c r="H39" s="14"/>
      <c r="I39" s="14"/>
      <c r="J39" s="14"/>
      <c r="K39" s="14"/>
      <c r="L39" s="14"/>
      <c r="M39" s="14"/>
      <c r="N39" s="14"/>
      <c r="O39" s="14"/>
      <c r="P39" s="3"/>
      <c r="Q39" s="470"/>
    </row>
    <row r="40" spans="1:17" ht="34.5" customHeight="1" thickBot="1">
      <c r="A40" s="459"/>
      <c r="B40" s="450"/>
      <c r="C40" s="450"/>
      <c r="D40" s="433" t="s">
        <v>87</v>
      </c>
      <c r="E40" s="434"/>
      <c r="F40" s="435"/>
      <c r="G40" s="15"/>
      <c r="H40" s="16"/>
      <c r="I40" s="15"/>
      <c r="J40" s="16"/>
      <c r="K40" s="17"/>
      <c r="L40" s="17"/>
      <c r="M40" s="15"/>
      <c r="N40" s="16"/>
      <c r="O40" s="130"/>
      <c r="P40" s="130"/>
      <c r="Q40" s="471"/>
    </row>
    <row r="41" spans="1:17" ht="34.5" customHeight="1" thickBot="1">
      <c r="A41" s="459"/>
      <c r="B41" s="453"/>
      <c r="C41" s="453"/>
      <c r="D41" s="37">
        <v>105</v>
      </c>
      <c r="E41" s="353"/>
      <c r="F41" s="37"/>
      <c r="G41" s="46"/>
      <c r="H41" s="46"/>
      <c r="I41" s="46"/>
      <c r="J41" s="46"/>
      <c r="K41" s="46"/>
      <c r="L41" s="46"/>
      <c r="M41" s="46"/>
      <c r="N41" s="46"/>
      <c r="O41" s="46"/>
      <c r="P41" s="15"/>
      <c r="Q41" s="355"/>
    </row>
    <row r="42" spans="1:17" ht="34.5" customHeight="1" thickBot="1">
      <c r="A42" s="460"/>
      <c r="B42" s="345"/>
      <c r="C42" s="354"/>
      <c r="D42" s="128">
        <v>106</v>
      </c>
      <c r="E42" s="240"/>
      <c r="F42" s="128"/>
      <c r="G42" s="43"/>
      <c r="H42" s="43"/>
      <c r="I42" s="43"/>
      <c r="J42" s="43"/>
      <c r="K42" s="43"/>
      <c r="L42" s="43"/>
      <c r="M42" s="43"/>
      <c r="N42" s="43"/>
      <c r="O42" s="43"/>
      <c r="P42" s="129"/>
      <c r="Q42" s="45"/>
    </row>
    <row r="43" spans="1:17" ht="34.5" customHeight="1" thickTop="1">
      <c r="A43" s="458">
        <v>6</v>
      </c>
      <c r="B43" s="431"/>
      <c r="C43" s="431"/>
      <c r="D43" s="20">
        <v>13</v>
      </c>
      <c r="E43" s="237"/>
      <c r="F43" s="28"/>
      <c r="G43" s="9"/>
      <c r="H43" s="9"/>
      <c r="I43" s="9"/>
      <c r="J43" s="9"/>
      <c r="K43" s="9"/>
      <c r="L43" s="9"/>
      <c r="M43" s="9"/>
      <c r="N43" s="9"/>
      <c r="O43" s="9"/>
      <c r="P43" s="10"/>
      <c r="Q43" s="469"/>
    </row>
    <row r="44" spans="1:17" ht="34.5" customHeight="1">
      <c r="A44" s="459"/>
      <c r="B44" s="450"/>
      <c r="C44" s="450"/>
      <c r="D44" s="21">
        <v>14</v>
      </c>
      <c r="E44" s="235"/>
      <c r="F44" s="29"/>
      <c r="G44" s="12"/>
      <c r="H44" s="12"/>
      <c r="I44" s="12"/>
      <c r="J44" s="12"/>
      <c r="K44" s="12"/>
      <c r="L44" s="12"/>
      <c r="M44" s="12"/>
      <c r="N44" s="12"/>
      <c r="O44" s="12"/>
      <c r="P44" s="4"/>
      <c r="Q44" s="470"/>
    </row>
    <row r="45" spans="1:17" ht="34.5" customHeight="1">
      <c r="A45" s="459"/>
      <c r="B45" s="450"/>
      <c r="C45" s="450"/>
      <c r="D45" s="21">
        <v>15</v>
      </c>
      <c r="E45" s="235"/>
      <c r="F45" s="29"/>
      <c r="G45" s="12"/>
      <c r="H45" s="12"/>
      <c r="I45" s="12"/>
      <c r="J45" s="12"/>
      <c r="K45" s="12"/>
      <c r="L45" s="12"/>
      <c r="M45" s="12"/>
      <c r="N45" s="12"/>
      <c r="O45" s="12"/>
      <c r="P45" s="4"/>
      <c r="Q45" s="470"/>
    </row>
    <row r="46" spans="1:17" ht="34.5" customHeight="1" thickBot="1">
      <c r="A46" s="459"/>
      <c r="B46" s="450"/>
      <c r="C46" s="450"/>
      <c r="D46" s="22">
        <v>16</v>
      </c>
      <c r="E46" s="245"/>
      <c r="F46" s="22"/>
      <c r="G46" s="14"/>
      <c r="H46" s="14"/>
      <c r="I46" s="14"/>
      <c r="J46" s="14"/>
      <c r="K46" s="14"/>
      <c r="L46" s="14"/>
      <c r="M46" s="14"/>
      <c r="N46" s="14"/>
      <c r="O46" s="14"/>
      <c r="P46" s="3"/>
      <c r="Q46" s="470"/>
    </row>
    <row r="47" spans="1:17" ht="34.5" customHeight="1" thickBot="1">
      <c r="A47" s="459"/>
      <c r="B47" s="450"/>
      <c r="C47" s="450"/>
      <c r="D47" s="433" t="s">
        <v>87</v>
      </c>
      <c r="E47" s="434"/>
      <c r="F47" s="435"/>
      <c r="G47" s="40"/>
      <c r="H47" s="41"/>
      <c r="I47" s="40"/>
      <c r="J47" s="41"/>
      <c r="K47" s="42"/>
      <c r="L47" s="42"/>
      <c r="M47" s="40"/>
      <c r="N47" s="41"/>
      <c r="O47" s="130"/>
      <c r="P47" s="130"/>
      <c r="Q47" s="470"/>
    </row>
    <row r="48" spans="1:17" ht="34.5" customHeight="1">
      <c r="A48" s="459"/>
      <c r="B48" s="450"/>
      <c r="C48" s="450"/>
      <c r="D48" s="25">
        <v>107</v>
      </c>
      <c r="E48" s="243"/>
      <c r="F48" s="25"/>
      <c r="G48" s="26"/>
      <c r="H48" s="26"/>
      <c r="I48" s="26"/>
      <c r="J48" s="26"/>
      <c r="K48" s="26"/>
      <c r="L48" s="26"/>
      <c r="M48" s="26"/>
      <c r="N48" s="26"/>
      <c r="O48" s="233"/>
      <c r="P48" s="356"/>
      <c r="Q48" s="304"/>
    </row>
    <row r="49" spans="1:17" ht="34.5" customHeight="1" thickBot="1">
      <c r="A49" s="460"/>
      <c r="B49" s="447"/>
      <c r="C49" s="447"/>
      <c r="D49" s="128">
        <v>108</v>
      </c>
      <c r="E49" s="240"/>
      <c r="F49" s="128"/>
      <c r="G49" s="43"/>
      <c r="H49" s="43"/>
      <c r="I49" s="43"/>
      <c r="J49" s="43"/>
      <c r="K49" s="43"/>
      <c r="L49" s="43"/>
      <c r="M49" s="43"/>
      <c r="N49" s="43"/>
      <c r="O49" s="43"/>
      <c r="P49" s="129"/>
      <c r="Q49" s="45"/>
    </row>
    <row r="50" spans="1:17" ht="34.5" customHeight="1" thickTop="1">
      <c r="A50" s="458">
        <v>7</v>
      </c>
      <c r="B50" s="332"/>
      <c r="C50" s="348"/>
      <c r="D50" s="20">
        <v>132</v>
      </c>
      <c r="E50" s="237"/>
      <c r="F50" s="8"/>
      <c r="G50" s="9"/>
      <c r="H50" s="9"/>
      <c r="I50" s="9"/>
      <c r="J50" s="9"/>
      <c r="K50" s="9"/>
      <c r="L50" s="9"/>
      <c r="M50" s="9"/>
      <c r="N50" s="9"/>
      <c r="O50" s="331"/>
      <c r="P50" s="331"/>
      <c r="Q50" s="337"/>
    </row>
    <row r="51" spans="1:17" ht="34.5" customHeight="1">
      <c r="A51" s="459"/>
      <c r="B51" s="333"/>
      <c r="C51" s="349"/>
      <c r="D51" s="21">
        <v>133</v>
      </c>
      <c r="E51" s="235"/>
      <c r="F51" s="11"/>
      <c r="G51" s="12"/>
      <c r="H51" s="12"/>
      <c r="I51" s="12"/>
      <c r="J51" s="12"/>
      <c r="K51" s="12"/>
      <c r="L51" s="12"/>
      <c r="M51" s="12"/>
      <c r="N51" s="12"/>
      <c r="O51" s="319"/>
      <c r="P51" s="319"/>
      <c r="Q51" s="231"/>
    </row>
    <row r="52" spans="1:17" ht="34.5" customHeight="1">
      <c r="A52" s="459"/>
      <c r="B52" s="333"/>
      <c r="C52" s="349"/>
      <c r="D52" s="21">
        <v>134</v>
      </c>
      <c r="E52" s="235"/>
      <c r="F52" s="11"/>
      <c r="G52" s="12"/>
      <c r="H52" s="12"/>
      <c r="I52" s="12"/>
      <c r="J52" s="12"/>
      <c r="K52" s="12"/>
      <c r="L52" s="12"/>
      <c r="M52" s="12"/>
      <c r="N52" s="12"/>
      <c r="O52" s="319"/>
      <c r="P52" s="319"/>
      <c r="Q52" s="231"/>
    </row>
    <row r="53" spans="1:17" ht="34.5" customHeight="1">
      <c r="A53" s="459"/>
      <c r="B53" s="333"/>
      <c r="C53" s="349"/>
      <c r="D53" s="21">
        <v>135</v>
      </c>
      <c r="E53" s="238"/>
      <c r="F53" s="21"/>
      <c r="G53" s="12"/>
      <c r="H53" s="12"/>
      <c r="I53" s="12"/>
      <c r="J53" s="12"/>
      <c r="K53" s="12"/>
      <c r="L53" s="12"/>
      <c r="M53" s="12"/>
      <c r="N53" s="12"/>
      <c r="O53" s="319"/>
      <c r="P53" s="319"/>
      <c r="Q53" s="231"/>
    </row>
    <row r="54" spans="1:17" ht="34.5" customHeight="1" thickBot="1">
      <c r="A54" s="460"/>
      <c r="B54" s="374"/>
      <c r="C54" s="375"/>
      <c r="D54" s="23">
        <v>136</v>
      </c>
      <c r="E54" s="244"/>
      <c r="F54" s="23"/>
      <c r="G54" s="18"/>
      <c r="H54" s="18"/>
      <c r="I54" s="18"/>
      <c r="J54" s="18"/>
      <c r="K54" s="18"/>
      <c r="L54" s="18"/>
      <c r="M54" s="18"/>
      <c r="N54" s="18"/>
      <c r="O54" s="357"/>
      <c r="P54" s="357"/>
      <c r="Q54" s="45"/>
    </row>
    <row r="55" spans="1:17" ht="34.5" customHeight="1" thickTop="1">
      <c r="A55" s="306"/>
      <c r="B55" s="314"/>
      <c r="C55" s="314"/>
      <c r="D55" s="309"/>
      <c r="E55" s="310"/>
      <c r="F55" s="309"/>
      <c r="G55" s="34"/>
      <c r="H55" s="34"/>
      <c r="I55" s="400" t="s">
        <v>89</v>
      </c>
      <c r="J55" s="34"/>
      <c r="K55" s="34"/>
      <c r="L55" s="34"/>
      <c r="M55" s="34"/>
      <c r="N55" s="34"/>
      <c r="O55" s="34"/>
      <c r="P55" s="34"/>
      <c r="Q55" s="315"/>
    </row>
    <row r="56" spans="1:17" ht="34.5" customHeight="1">
      <c r="A56" s="306"/>
      <c r="B56" s="314"/>
      <c r="C56" s="314"/>
      <c r="D56" s="309"/>
      <c r="E56" s="310"/>
      <c r="F56" s="309"/>
      <c r="G56" s="34"/>
      <c r="H56" s="34"/>
      <c r="I56" s="400"/>
      <c r="J56" s="34"/>
      <c r="K56" s="34"/>
      <c r="L56" s="34"/>
      <c r="M56" s="34"/>
      <c r="N56" s="34"/>
      <c r="O56" s="34"/>
      <c r="P56" s="34"/>
      <c r="Q56" s="315"/>
    </row>
    <row r="57" spans="1:17" ht="34.5" customHeight="1">
      <c r="A57" s="306"/>
      <c r="B57" s="314"/>
      <c r="C57" s="314"/>
      <c r="D57" s="309"/>
      <c r="E57" s="310"/>
      <c r="F57" s="30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15"/>
    </row>
    <row r="58" spans="1:17" ht="34.5" customHeight="1">
      <c r="A58" s="306"/>
      <c r="B58" s="314"/>
      <c r="C58" s="314"/>
      <c r="D58" s="309"/>
      <c r="E58" s="310"/>
      <c r="F58" s="309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15"/>
    </row>
    <row r="59" spans="1:17" ht="34.5" customHeight="1">
      <c r="A59" s="306"/>
      <c r="B59" s="314"/>
      <c r="C59" s="314"/>
      <c r="D59" s="309"/>
      <c r="E59" s="310"/>
      <c r="F59" s="309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15"/>
    </row>
    <row r="60" spans="1:17" ht="34.5" customHeight="1">
      <c r="A60" s="306"/>
      <c r="B60" s="314"/>
      <c r="C60" s="314"/>
      <c r="D60" s="309"/>
      <c r="E60" s="310"/>
      <c r="F60" s="309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15"/>
    </row>
    <row r="61" spans="1:17" ht="34.5" customHeight="1">
      <c r="A61" s="306"/>
      <c r="B61" s="314"/>
      <c r="C61" s="314"/>
      <c r="D61" s="309"/>
      <c r="E61" s="310"/>
      <c r="F61" s="309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15"/>
    </row>
    <row r="62" spans="1:17" ht="34.5" customHeight="1">
      <c r="A62" s="306"/>
      <c r="B62" s="314"/>
      <c r="C62" s="314"/>
      <c r="D62" s="309"/>
      <c r="E62" s="310"/>
      <c r="F62" s="309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15"/>
    </row>
    <row r="63" ht="31.5" customHeight="1" thickBot="1">
      <c r="A63" s="5" t="s">
        <v>15</v>
      </c>
    </row>
    <row r="64" spans="1:17" ht="15" customHeight="1" thickTop="1">
      <c r="A64" s="456" t="s">
        <v>1</v>
      </c>
      <c r="B64" s="454" t="s">
        <v>2</v>
      </c>
      <c r="C64" s="454" t="s">
        <v>3</v>
      </c>
      <c r="D64" s="461" t="s">
        <v>12</v>
      </c>
      <c r="E64" s="454" t="s">
        <v>13</v>
      </c>
      <c r="F64" s="463" t="s">
        <v>4</v>
      </c>
      <c r="G64" s="454" t="s">
        <v>18</v>
      </c>
      <c r="H64" s="454"/>
      <c r="I64" s="454" t="s">
        <v>53</v>
      </c>
      <c r="J64" s="454"/>
      <c r="K64" s="454" t="s">
        <v>8</v>
      </c>
      <c r="L64" s="454"/>
      <c r="M64" s="454" t="s">
        <v>9</v>
      </c>
      <c r="N64" s="454"/>
      <c r="O64" s="465" t="s">
        <v>10</v>
      </c>
      <c r="P64" s="466"/>
      <c r="Q64" s="467" t="s">
        <v>11</v>
      </c>
    </row>
    <row r="65" spans="1:17" ht="15" customHeight="1" thickBot="1">
      <c r="A65" s="457"/>
      <c r="B65" s="455"/>
      <c r="C65" s="455"/>
      <c r="D65" s="462"/>
      <c r="E65" s="455"/>
      <c r="F65" s="464"/>
      <c r="G65" s="6" t="s">
        <v>5</v>
      </c>
      <c r="H65" s="6" t="s">
        <v>6</v>
      </c>
      <c r="I65" s="6" t="s">
        <v>5</v>
      </c>
      <c r="J65" s="6" t="s">
        <v>6</v>
      </c>
      <c r="K65" s="6" t="s">
        <v>5</v>
      </c>
      <c r="L65" s="6" t="s">
        <v>6</v>
      </c>
      <c r="M65" s="6" t="s">
        <v>5</v>
      </c>
      <c r="N65" s="6" t="s">
        <v>6</v>
      </c>
      <c r="O65" s="6" t="s">
        <v>5</v>
      </c>
      <c r="P65" s="7" t="s">
        <v>6</v>
      </c>
      <c r="Q65" s="468"/>
    </row>
    <row r="66" spans="1:17" ht="31.5" customHeight="1" thickTop="1">
      <c r="A66" s="458">
        <v>8</v>
      </c>
      <c r="B66" s="431"/>
      <c r="C66" s="431"/>
      <c r="D66" s="20">
        <v>17</v>
      </c>
      <c r="E66" s="238"/>
      <c r="F66" s="29"/>
      <c r="G66" s="9"/>
      <c r="H66" s="9"/>
      <c r="I66" s="9"/>
      <c r="J66" s="9"/>
      <c r="K66" s="9"/>
      <c r="L66" s="9"/>
      <c r="M66" s="9"/>
      <c r="N66" s="9"/>
      <c r="O66" s="9"/>
      <c r="P66" s="10"/>
      <c r="Q66" s="469"/>
    </row>
    <row r="67" spans="1:17" ht="31.5" customHeight="1">
      <c r="A67" s="459"/>
      <c r="B67" s="450"/>
      <c r="C67" s="450"/>
      <c r="D67" s="21">
        <v>18</v>
      </c>
      <c r="E67" s="235"/>
      <c r="F67" s="29"/>
      <c r="G67" s="12"/>
      <c r="H67" s="12"/>
      <c r="I67" s="12"/>
      <c r="J67" s="12"/>
      <c r="K67" s="12"/>
      <c r="L67" s="12"/>
      <c r="M67" s="12"/>
      <c r="N67" s="12"/>
      <c r="O67" s="12"/>
      <c r="P67" s="4"/>
      <c r="Q67" s="470"/>
    </row>
    <row r="68" spans="1:17" ht="31.5" customHeight="1">
      <c r="A68" s="459"/>
      <c r="B68" s="450"/>
      <c r="C68" s="450"/>
      <c r="D68" s="21">
        <v>19</v>
      </c>
      <c r="E68" s="235"/>
      <c r="F68" s="29"/>
      <c r="G68" s="12"/>
      <c r="H68" s="12"/>
      <c r="I68" s="12"/>
      <c r="J68" s="12"/>
      <c r="K68" s="12"/>
      <c r="L68" s="12"/>
      <c r="M68" s="12"/>
      <c r="N68" s="12"/>
      <c r="O68" s="12"/>
      <c r="P68" s="4"/>
      <c r="Q68" s="470"/>
    </row>
    <row r="69" spans="1:17" ht="31.5" customHeight="1" thickBot="1">
      <c r="A69" s="459"/>
      <c r="B69" s="450"/>
      <c r="C69" s="450"/>
      <c r="D69" s="22"/>
      <c r="E69" s="236"/>
      <c r="F69" s="44"/>
      <c r="G69" s="14"/>
      <c r="H69" s="14"/>
      <c r="I69" s="14"/>
      <c r="J69" s="14"/>
      <c r="K69" s="14"/>
      <c r="L69" s="14"/>
      <c r="M69" s="14"/>
      <c r="N69" s="14"/>
      <c r="O69" s="14"/>
      <c r="P69" s="3"/>
      <c r="Q69" s="470"/>
    </row>
    <row r="70" spans="1:17" ht="31.5" customHeight="1" thickBot="1">
      <c r="A70" s="459"/>
      <c r="B70" s="450"/>
      <c r="C70" s="450"/>
      <c r="D70" s="433" t="s">
        <v>87</v>
      </c>
      <c r="E70" s="434"/>
      <c r="F70" s="435"/>
      <c r="G70" s="15"/>
      <c r="H70" s="16"/>
      <c r="I70" s="15"/>
      <c r="J70" s="16"/>
      <c r="K70" s="17"/>
      <c r="L70" s="17"/>
      <c r="M70" s="15"/>
      <c r="N70" s="16"/>
      <c r="O70" s="130"/>
      <c r="P70" s="130"/>
      <c r="Q70" s="471"/>
    </row>
    <row r="71" spans="1:17" ht="31.5" customHeight="1">
      <c r="A71" s="459"/>
      <c r="B71" s="359"/>
      <c r="C71" s="359"/>
      <c r="D71" s="25">
        <v>109</v>
      </c>
      <c r="E71" s="243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"/>
      <c r="Q71" s="39"/>
    </row>
    <row r="72" spans="1:17" ht="31.5" customHeight="1" thickBot="1">
      <c r="A72" s="460"/>
      <c r="B72" s="345"/>
      <c r="C72" s="345"/>
      <c r="D72" s="23">
        <v>110</v>
      </c>
      <c r="E72" s="244"/>
      <c r="F72" s="23"/>
      <c r="G72" s="18"/>
      <c r="H72" s="18"/>
      <c r="I72" s="18"/>
      <c r="J72" s="18"/>
      <c r="K72" s="18"/>
      <c r="L72" s="18"/>
      <c r="M72" s="18"/>
      <c r="N72" s="18"/>
      <c r="O72" s="18"/>
      <c r="P72" s="19"/>
      <c r="Q72" s="38"/>
    </row>
    <row r="73" spans="1:17" ht="31.5" customHeight="1" thickTop="1">
      <c r="A73" s="478">
        <v>9</v>
      </c>
      <c r="B73" s="431"/>
      <c r="C73" s="431"/>
      <c r="D73" s="20">
        <v>21</v>
      </c>
      <c r="E73" s="237"/>
      <c r="F73" s="28"/>
      <c r="G73" s="9"/>
      <c r="H73" s="9"/>
      <c r="I73" s="9"/>
      <c r="J73" s="9"/>
      <c r="K73" s="9"/>
      <c r="L73" s="9"/>
      <c r="M73" s="9"/>
      <c r="N73" s="9"/>
      <c r="O73" s="9"/>
      <c r="P73" s="10"/>
      <c r="Q73" s="469"/>
    </row>
    <row r="74" spans="1:17" ht="31.5" customHeight="1">
      <c r="A74" s="479"/>
      <c r="B74" s="450"/>
      <c r="C74" s="450"/>
      <c r="D74" s="21">
        <v>22</v>
      </c>
      <c r="E74" s="235"/>
      <c r="F74" s="29"/>
      <c r="G74" s="12"/>
      <c r="H74" s="12"/>
      <c r="I74" s="12"/>
      <c r="J74" s="12"/>
      <c r="K74" s="12"/>
      <c r="L74" s="12"/>
      <c r="M74" s="12"/>
      <c r="N74" s="12"/>
      <c r="O74" s="12"/>
      <c r="P74" s="4"/>
      <c r="Q74" s="470"/>
    </row>
    <row r="75" spans="1:17" ht="31.5" customHeight="1">
      <c r="A75" s="479"/>
      <c r="B75" s="450"/>
      <c r="C75" s="450"/>
      <c r="D75" s="21">
        <v>23</v>
      </c>
      <c r="E75" s="235"/>
      <c r="F75" s="29"/>
      <c r="G75" s="12"/>
      <c r="H75" s="12"/>
      <c r="I75" s="12"/>
      <c r="J75" s="12"/>
      <c r="K75" s="12"/>
      <c r="L75" s="12"/>
      <c r="M75" s="12"/>
      <c r="N75" s="12"/>
      <c r="O75" s="12"/>
      <c r="P75" s="4"/>
      <c r="Q75" s="470"/>
    </row>
    <row r="76" spans="1:17" ht="31.5" customHeight="1" thickBot="1">
      <c r="A76" s="479"/>
      <c r="B76" s="450"/>
      <c r="C76" s="450"/>
      <c r="D76" s="22"/>
      <c r="E76" s="245"/>
      <c r="F76" s="22"/>
      <c r="G76" s="14"/>
      <c r="H76" s="14"/>
      <c r="I76" s="14"/>
      <c r="J76" s="14"/>
      <c r="K76" s="14"/>
      <c r="L76" s="14"/>
      <c r="M76" s="14"/>
      <c r="N76" s="14"/>
      <c r="O76" s="14"/>
      <c r="P76" s="3"/>
      <c r="Q76" s="470"/>
    </row>
    <row r="77" spans="1:17" ht="31.5" customHeight="1" thickBot="1">
      <c r="A77" s="479"/>
      <c r="B77" s="450"/>
      <c r="C77" s="450"/>
      <c r="D77" s="433" t="s">
        <v>87</v>
      </c>
      <c r="E77" s="434"/>
      <c r="F77" s="435"/>
      <c r="G77" s="40"/>
      <c r="H77" s="41"/>
      <c r="I77" s="40"/>
      <c r="J77" s="41"/>
      <c r="K77" s="42"/>
      <c r="L77" s="42"/>
      <c r="M77" s="40"/>
      <c r="N77" s="41"/>
      <c r="O77" s="427"/>
      <c r="P77" s="428"/>
      <c r="Q77" s="470"/>
    </row>
    <row r="78" spans="1:17" ht="31.5" customHeight="1" thickBot="1">
      <c r="A78" s="479"/>
      <c r="B78" s="364"/>
      <c r="C78" s="364"/>
      <c r="D78" s="37">
        <v>111</v>
      </c>
      <c r="E78" s="353"/>
      <c r="F78" s="37"/>
      <c r="G78" s="46"/>
      <c r="H78" s="46"/>
      <c r="I78" s="46"/>
      <c r="J78" s="46"/>
      <c r="K78" s="46"/>
      <c r="L78" s="46"/>
      <c r="M78" s="46"/>
      <c r="N78" s="46"/>
      <c r="O78" s="302"/>
      <c r="P78" s="303"/>
      <c r="Q78" s="301"/>
    </row>
    <row r="79" spans="1:17" ht="31.5" customHeight="1" thickBot="1">
      <c r="A79" s="479"/>
      <c r="B79" s="364"/>
      <c r="C79" s="364"/>
      <c r="D79" s="360">
        <v>112</v>
      </c>
      <c r="E79" s="365"/>
      <c r="F79" s="360"/>
      <c r="G79" s="300"/>
      <c r="H79" s="300"/>
      <c r="I79" s="300"/>
      <c r="J79" s="300"/>
      <c r="K79" s="300"/>
      <c r="L79" s="300"/>
      <c r="M79" s="300"/>
      <c r="N79" s="300"/>
      <c r="O79" s="361"/>
      <c r="P79" s="362"/>
      <c r="Q79" s="363"/>
    </row>
    <row r="80" spans="1:17" ht="31.5" customHeight="1" thickBot="1">
      <c r="A80" s="480"/>
      <c r="B80" s="316"/>
      <c r="C80" s="316"/>
      <c r="D80" s="31">
        <v>118</v>
      </c>
      <c r="E80" s="241"/>
      <c r="F80" s="31"/>
      <c r="G80" s="27"/>
      <c r="H80" s="27"/>
      <c r="I80" s="27"/>
      <c r="J80" s="27"/>
      <c r="K80" s="27"/>
      <c r="L80" s="27"/>
      <c r="M80" s="27"/>
      <c r="N80" s="27"/>
      <c r="O80" s="27"/>
      <c r="P80" s="32"/>
      <c r="Q80" s="47"/>
    </row>
    <row r="81" spans="1:17" ht="31.5" customHeight="1" thickTop="1">
      <c r="A81" s="478">
        <v>10</v>
      </c>
      <c r="B81" s="429"/>
      <c r="C81" s="431"/>
      <c r="D81" s="20">
        <v>25</v>
      </c>
      <c r="E81" s="237"/>
      <c r="F81" s="8"/>
      <c r="G81" s="9"/>
      <c r="H81" s="9"/>
      <c r="I81" s="9"/>
      <c r="J81" s="9"/>
      <c r="K81" s="9"/>
      <c r="L81" s="9"/>
      <c r="M81" s="9"/>
      <c r="N81" s="9"/>
      <c r="O81" s="331"/>
      <c r="P81" s="331"/>
      <c r="Q81" s="422"/>
    </row>
    <row r="82" spans="1:17" ht="31.5" customHeight="1">
      <c r="A82" s="479"/>
      <c r="B82" s="421"/>
      <c r="C82" s="432"/>
      <c r="D82" s="21">
        <v>26</v>
      </c>
      <c r="E82" s="235"/>
      <c r="F82" s="11"/>
      <c r="G82" s="12"/>
      <c r="H82" s="12"/>
      <c r="I82" s="12"/>
      <c r="J82" s="12"/>
      <c r="K82" s="12"/>
      <c r="L82" s="12"/>
      <c r="M82" s="12"/>
      <c r="N82" s="12"/>
      <c r="O82" s="319"/>
      <c r="P82" s="319"/>
      <c r="Q82" s="423"/>
    </row>
    <row r="83" spans="1:17" ht="31.5" customHeight="1">
      <c r="A83" s="479"/>
      <c r="B83" s="421"/>
      <c r="C83" s="432"/>
      <c r="D83" s="21">
        <v>27</v>
      </c>
      <c r="E83" s="235"/>
      <c r="F83" s="11"/>
      <c r="G83" s="12"/>
      <c r="H83" s="12"/>
      <c r="I83" s="12"/>
      <c r="J83" s="12"/>
      <c r="K83" s="12"/>
      <c r="L83" s="12"/>
      <c r="M83" s="12"/>
      <c r="N83" s="12"/>
      <c r="O83" s="319"/>
      <c r="P83" s="319"/>
      <c r="Q83" s="423"/>
    </row>
    <row r="84" spans="1:17" ht="31.5" customHeight="1" thickBot="1">
      <c r="A84" s="479"/>
      <c r="B84" s="421"/>
      <c r="C84" s="432"/>
      <c r="D84" s="22">
        <v>28</v>
      </c>
      <c r="E84" s="245"/>
      <c r="F84" s="22"/>
      <c r="G84" s="14"/>
      <c r="H84" s="14"/>
      <c r="I84" s="14"/>
      <c r="J84" s="14"/>
      <c r="K84" s="14"/>
      <c r="L84" s="14"/>
      <c r="M84" s="14"/>
      <c r="N84" s="14"/>
      <c r="O84" s="334"/>
      <c r="P84" s="334"/>
      <c r="Q84" s="423"/>
    </row>
    <row r="85" spans="1:17" ht="31.5" customHeight="1" thickBot="1">
      <c r="A85" s="479"/>
      <c r="B85" s="421"/>
      <c r="C85" s="432"/>
      <c r="D85" s="441" t="s">
        <v>87</v>
      </c>
      <c r="E85" s="442"/>
      <c r="F85" s="443"/>
      <c r="G85" s="425"/>
      <c r="H85" s="426"/>
      <c r="I85" s="425"/>
      <c r="J85" s="426"/>
      <c r="K85" s="425"/>
      <c r="L85" s="426"/>
      <c r="M85" s="425"/>
      <c r="N85" s="426"/>
      <c r="O85" s="427"/>
      <c r="P85" s="428"/>
      <c r="Q85" s="424"/>
    </row>
    <row r="86" spans="1:17" ht="31.5" customHeight="1">
      <c r="A86" s="479"/>
      <c r="B86" s="421"/>
      <c r="C86" s="432"/>
      <c r="D86" s="229">
        <v>113</v>
      </c>
      <c r="E86" s="242"/>
      <c r="F86" s="229"/>
      <c r="G86" s="133"/>
      <c r="H86" s="133"/>
      <c r="I86" s="133"/>
      <c r="J86" s="133"/>
      <c r="K86" s="133"/>
      <c r="L86" s="133"/>
      <c r="M86" s="133"/>
      <c r="N86" s="133"/>
      <c r="O86" s="367"/>
      <c r="P86" s="367"/>
      <c r="Q86" s="232"/>
    </row>
    <row r="87" spans="1:17" ht="31.5" customHeight="1" thickBot="1">
      <c r="A87" s="480"/>
      <c r="B87" s="430"/>
      <c r="C87" s="440"/>
      <c r="D87" s="23">
        <v>114</v>
      </c>
      <c r="E87" s="244"/>
      <c r="F87" s="23"/>
      <c r="G87" s="18"/>
      <c r="H87" s="18"/>
      <c r="I87" s="18"/>
      <c r="J87" s="18"/>
      <c r="K87" s="18"/>
      <c r="L87" s="18"/>
      <c r="M87" s="18"/>
      <c r="N87" s="18"/>
      <c r="O87" s="357"/>
      <c r="P87" s="357"/>
      <c r="Q87" s="358"/>
    </row>
    <row r="88" spans="1:17" ht="31.5" customHeight="1" thickTop="1">
      <c r="A88" s="417">
        <v>11</v>
      </c>
      <c r="B88" s="420"/>
      <c r="C88" s="431"/>
      <c r="D88" s="20">
        <v>29</v>
      </c>
      <c r="E88" s="237"/>
      <c r="F88" s="8"/>
      <c r="G88" s="9"/>
      <c r="H88" s="9"/>
      <c r="I88" s="9"/>
      <c r="J88" s="9"/>
      <c r="K88" s="9"/>
      <c r="L88" s="9"/>
      <c r="M88" s="9"/>
      <c r="N88" s="9"/>
      <c r="O88" s="331"/>
      <c r="P88" s="331"/>
      <c r="Q88" s="422"/>
    </row>
    <row r="89" spans="1:17" ht="31.5" customHeight="1">
      <c r="A89" s="418"/>
      <c r="B89" s="421"/>
      <c r="C89" s="432"/>
      <c r="D89" s="21">
        <v>30</v>
      </c>
      <c r="E89" s="235"/>
      <c r="F89" s="11"/>
      <c r="G89" s="12"/>
      <c r="H89" s="12"/>
      <c r="I89" s="12"/>
      <c r="J89" s="12"/>
      <c r="K89" s="12"/>
      <c r="L89" s="12"/>
      <c r="M89" s="12"/>
      <c r="N89" s="12"/>
      <c r="O89" s="319"/>
      <c r="P89" s="319"/>
      <c r="Q89" s="423"/>
    </row>
    <row r="90" spans="1:17" ht="31.5" customHeight="1">
      <c r="A90" s="418"/>
      <c r="B90" s="421"/>
      <c r="C90" s="432"/>
      <c r="D90" s="21">
        <v>31</v>
      </c>
      <c r="E90" s="235"/>
      <c r="F90" s="11"/>
      <c r="G90" s="12"/>
      <c r="H90" s="12"/>
      <c r="I90" s="12"/>
      <c r="J90" s="12"/>
      <c r="K90" s="12"/>
      <c r="L90" s="12"/>
      <c r="M90" s="12"/>
      <c r="N90" s="12"/>
      <c r="O90" s="319"/>
      <c r="P90" s="319"/>
      <c r="Q90" s="423"/>
    </row>
    <row r="91" spans="1:17" ht="31.5" customHeight="1" thickBot="1">
      <c r="A91" s="418"/>
      <c r="B91" s="421"/>
      <c r="C91" s="432"/>
      <c r="D91" s="366"/>
      <c r="E91" s="245"/>
      <c r="F91" s="22"/>
      <c r="G91" s="14"/>
      <c r="H91" s="14"/>
      <c r="I91" s="14"/>
      <c r="J91" s="14"/>
      <c r="K91" s="14"/>
      <c r="L91" s="14"/>
      <c r="M91" s="14"/>
      <c r="N91" s="14"/>
      <c r="O91" s="334"/>
      <c r="P91" s="334"/>
      <c r="Q91" s="423"/>
    </row>
    <row r="92" spans="1:17" ht="31.5" customHeight="1" thickBot="1">
      <c r="A92" s="418"/>
      <c r="B92" s="421"/>
      <c r="C92" s="432"/>
      <c r="D92" s="433" t="s">
        <v>87</v>
      </c>
      <c r="E92" s="434"/>
      <c r="F92" s="435"/>
      <c r="G92" s="436"/>
      <c r="H92" s="437"/>
      <c r="I92" s="436"/>
      <c r="J92" s="437"/>
      <c r="K92" s="436"/>
      <c r="L92" s="437"/>
      <c r="M92" s="436"/>
      <c r="N92" s="437"/>
      <c r="O92" s="438"/>
      <c r="P92" s="439"/>
      <c r="Q92" s="424"/>
    </row>
    <row r="93" spans="1:17" ht="31.5" customHeight="1" thickBot="1">
      <c r="A93" s="418"/>
      <c r="B93" s="368"/>
      <c r="C93" s="369"/>
      <c r="D93" s="37">
        <v>115</v>
      </c>
      <c r="E93" s="353"/>
      <c r="F93" s="37"/>
      <c r="G93" s="46"/>
      <c r="H93" s="46"/>
      <c r="I93" s="46"/>
      <c r="J93" s="46"/>
      <c r="K93" s="46"/>
      <c r="L93" s="46"/>
      <c r="M93" s="46"/>
      <c r="N93" s="46"/>
      <c r="O93" s="370"/>
      <c r="P93" s="370"/>
      <c r="Q93" s="301"/>
    </row>
    <row r="94" spans="1:17" ht="31.5" customHeight="1" thickBot="1">
      <c r="A94" s="418"/>
      <c r="B94" s="364"/>
      <c r="C94" s="369"/>
      <c r="D94" s="37">
        <v>116</v>
      </c>
      <c r="E94" s="353"/>
      <c r="F94" s="37"/>
      <c r="G94" s="46"/>
      <c r="H94" s="46"/>
      <c r="I94" s="46"/>
      <c r="J94" s="46"/>
      <c r="K94" s="46"/>
      <c r="L94" s="46"/>
      <c r="M94" s="46"/>
      <c r="N94" s="46"/>
      <c r="O94" s="370"/>
      <c r="P94" s="370"/>
      <c r="Q94" s="301"/>
    </row>
    <row r="95" spans="1:17" ht="31.5" customHeight="1" thickBot="1">
      <c r="A95" s="419"/>
      <c r="B95" s="316"/>
      <c r="C95" s="316"/>
      <c r="D95" s="371">
        <v>117</v>
      </c>
      <c r="E95" s="311"/>
      <c r="F95" s="372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373"/>
    </row>
    <row r="96" spans="6:9" ht="16.5" customHeight="1" thickTop="1">
      <c r="F96" s="69"/>
      <c r="I96" s="400" t="s">
        <v>90</v>
      </c>
    </row>
  </sheetData>
  <sheetProtection/>
  <mergeCells count="93">
    <mergeCell ref="A81:A87"/>
    <mergeCell ref="D70:F70"/>
    <mergeCell ref="A73:A80"/>
    <mergeCell ref="Q73:Q77"/>
    <mergeCell ref="D77:F77"/>
    <mergeCell ref="Q66:Q70"/>
    <mergeCell ref="B66:B70"/>
    <mergeCell ref="C66:C70"/>
    <mergeCell ref="C73:C77"/>
    <mergeCell ref="B73:B77"/>
    <mergeCell ref="D40:F40"/>
    <mergeCell ref="D47:F47"/>
    <mergeCell ref="A18:A23"/>
    <mergeCell ref="A34:A35"/>
    <mergeCell ref="D34:D35"/>
    <mergeCell ref="A11:A17"/>
    <mergeCell ref="E34:E35"/>
    <mergeCell ref="B43:B49"/>
    <mergeCell ref="C43:C49"/>
    <mergeCell ref="B34:B35"/>
    <mergeCell ref="F34:F35"/>
    <mergeCell ref="D15:F15"/>
    <mergeCell ref="A2:A3"/>
    <mergeCell ref="F2:F3"/>
    <mergeCell ref="C2:C3"/>
    <mergeCell ref="B2:B3"/>
    <mergeCell ref="A24:A29"/>
    <mergeCell ref="A4:A10"/>
    <mergeCell ref="B4:B8"/>
    <mergeCell ref="C4:C8"/>
    <mergeCell ref="Q2:Q3"/>
    <mergeCell ref="O2:P2"/>
    <mergeCell ref="E2:E3"/>
    <mergeCell ref="D2:D3"/>
    <mergeCell ref="G2:H2"/>
    <mergeCell ref="I2:J2"/>
    <mergeCell ref="K2:L2"/>
    <mergeCell ref="M2:N2"/>
    <mergeCell ref="B64:B65"/>
    <mergeCell ref="C64:C65"/>
    <mergeCell ref="Q4:Q8"/>
    <mergeCell ref="Q34:Q35"/>
    <mergeCell ref="D8:F8"/>
    <mergeCell ref="O34:P34"/>
    <mergeCell ref="I34:J34"/>
    <mergeCell ref="Q11:Q15"/>
    <mergeCell ref="K34:L34"/>
    <mergeCell ref="M34:N34"/>
    <mergeCell ref="K64:L64"/>
    <mergeCell ref="I64:J64"/>
    <mergeCell ref="O64:P64"/>
    <mergeCell ref="Q64:Q65"/>
    <mergeCell ref="Q43:Q47"/>
    <mergeCell ref="Q36:Q40"/>
    <mergeCell ref="M64:N64"/>
    <mergeCell ref="A64:A65"/>
    <mergeCell ref="A66:A72"/>
    <mergeCell ref="A36:A42"/>
    <mergeCell ref="A50:A54"/>
    <mergeCell ref="A43:A49"/>
    <mergeCell ref="G34:H34"/>
    <mergeCell ref="G64:H64"/>
    <mergeCell ref="D64:D65"/>
    <mergeCell ref="E64:E65"/>
    <mergeCell ref="F64:F65"/>
    <mergeCell ref="B9:B10"/>
    <mergeCell ref="C9:C10"/>
    <mergeCell ref="C11:C15"/>
    <mergeCell ref="B11:B15"/>
    <mergeCell ref="C16:C17"/>
    <mergeCell ref="B36:B41"/>
    <mergeCell ref="C36:C41"/>
    <mergeCell ref="C34:C35"/>
    <mergeCell ref="O77:P77"/>
    <mergeCell ref="C88:C92"/>
    <mergeCell ref="D92:F92"/>
    <mergeCell ref="G92:H92"/>
    <mergeCell ref="I92:J92"/>
    <mergeCell ref="K92:L92"/>
    <mergeCell ref="M92:N92"/>
    <mergeCell ref="O92:P92"/>
    <mergeCell ref="C81:C87"/>
    <mergeCell ref="D85:F85"/>
    <mergeCell ref="A88:A95"/>
    <mergeCell ref="B88:B92"/>
    <mergeCell ref="Q81:Q85"/>
    <mergeCell ref="Q88:Q92"/>
    <mergeCell ref="M85:N85"/>
    <mergeCell ref="O85:P85"/>
    <mergeCell ref="B81:B87"/>
    <mergeCell ref="G85:H85"/>
    <mergeCell ref="I85:J85"/>
    <mergeCell ref="K85:L85"/>
  </mergeCells>
  <printOptions horizontalCentered="1"/>
  <pageMargins left="0.7874015748031497" right="0.7874015748031497" top="0.5905511811023623" bottom="0.7874015748031497" header="0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G1">
      <selection activeCell="W9" sqref="W9"/>
    </sheetView>
  </sheetViews>
  <sheetFormatPr defaultColWidth="9.00390625" defaultRowHeight="13.5"/>
  <cols>
    <col min="1" max="1" width="4.375" style="0" customWidth="1"/>
    <col min="2" max="2" width="5.00390625" style="0" customWidth="1"/>
    <col min="3" max="4" width="15.00390625" style="0" customWidth="1"/>
    <col min="5" max="5" width="5.00390625" style="0" customWidth="1"/>
    <col min="6" max="9" width="6.25390625" style="0" customWidth="1"/>
    <col min="10" max="10" width="7.375" style="0" customWidth="1"/>
    <col min="11" max="11" width="7.75390625" style="0" customWidth="1"/>
    <col min="12" max="13" width="7.75390625" style="1" customWidth="1"/>
    <col min="14" max="14" width="7.75390625" style="0" customWidth="1"/>
    <col min="15" max="15" width="7.75390625" style="1" customWidth="1"/>
    <col min="16" max="16" width="5.00390625" style="0" customWidth="1"/>
    <col min="17" max="17" width="6.25390625" style="1" customWidth="1"/>
    <col min="18" max="18" width="5.375" style="1" customWidth="1"/>
    <col min="19" max="19" width="22.00390625" style="0" customWidth="1"/>
    <col min="20" max="20" width="6.875" style="1" customWidth="1"/>
    <col min="21" max="23" width="6.875" style="0" customWidth="1"/>
  </cols>
  <sheetData>
    <row r="1" spans="2:20" ht="24" customHeight="1">
      <c r="B1" t="s">
        <v>43</v>
      </c>
      <c r="C1" t="s">
        <v>77</v>
      </c>
      <c r="L1"/>
      <c r="M1"/>
      <c r="O1"/>
      <c r="Q1"/>
      <c r="R1"/>
      <c r="S1" t="s">
        <v>79</v>
      </c>
      <c r="T1"/>
    </row>
    <row r="2" spans="2:20" ht="14.25" customHeight="1">
      <c r="B2" t="s">
        <v>43</v>
      </c>
      <c r="C2" t="s">
        <v>78</v>
      </c>
      <c r="L2"/>
      <c r="M2"/>
      <c r="O2"/>
      <c r="Q2"/>
      <c r="R2"/>
      <c r="S2" t="s">
        <v>80</v>
      </c>
      <c r="T2"/>
    </row>
    <row r="3" spans="4:20" ht="13.5">
      <c r="D3" s="90">
        <v>40705</v>
      </c>
      <c r="L3"/>
      <c r="M3"/>
      <c r="O3"/>
      <c r="Q3"/>
      <c r="R3"/>
      <c r="S3" t="s">
        <v>81</v>
      </c>
      <c r="T3"/>
    </row>
    <row r="4" spans="4:24" ht="13.5">
      <c r="D4" s="51" t="s">
        <v>85</v>
      </c>
      <c r="I4" s="69" t="s">
        <v>70</v>
      </c>
      <c r="L4"/>
      <c r="M4"/>
      <c r="O4"/>
      <c r="Q4"/>
      <c r="R4"/>
      <c r="S4" t="s">
        <v>50</v>
      </c>
      <c r="T4"/>
      <c r="V4" t="s">
        <v>52</v>
      </c>
      <c r="X4" t="s">
        <v>71</v>
      </c>
    </row>
    <row r="5" spans="12:20" ht="14.25" thickBot="1">
      <c r="L5" s="34"/>
      <c r="M5"/>
      <c r="O5"/>
      <c r="Q5"/>
      <c r="R5"/>
      <c r="T5"/>
    </row>
    <row r="6" spans="2:25" ht="14.25" thickBot="1">
      <c r="B6" s="149" t="s">
        <v>44</v>
      </c>
      <c r="C6" s="199" t="s">
        <v>45</v>
      </c>
      <c r="D6" s="378" t="s">
        <v>46</v>
      </c>
      <c r="E6" s="150" t="s">
        <v>35</v>
      </c>
      <c r="F6" s="91" t="s">
        <v>48</v>
      </c>
      <c r="G6" s="91" t="s">
        <v>53</v>
      </c>
      <c r="H6" s="91" t="s">
        <v>8</v>
      </c>
      <c r="I6" s="91" t="s">
        <v>9</v>
      </c>
      <c r="J6" s="92" t="s">
        <v>20</v>
      </c>
      <c r="K6" s="481" t="s">
        <v>47</v>
      </c>
      <c r="L6" s="482"/>
      <c r="M6" s="482"/>
      <c r="N6" s="482"/>
      <c r="O6" s="483"/>
      <c r="Q6" s="50"/>
      <c r="R6" s="297" t="s">
        <v>33</v>
      </c>
      <c r="S6" s="59" t="s">
        <v>40</v>
      </c>
      <c r="T6" s="60" t="s">
        <v>19</v>
      </c>
      <c r="U6" s="60" t="s">
        <v>7</v>
      </c>
      <c r="V6" s="60" t="s">
        <v>8</v>
      </c>
      <c r="W6" s="61" t="s">
        <v>9</v>
      </c>
      <c r="X6" s="152" t="s">
        <v>20</v>
      </c>
      <c r="Y6" s="297" t="s">
        <v>72</v>
      </c>
    </row>
    <row r="7" spans="1:25" ht="14.25">
      <c r="A7">
        <v>1</v>
      </c>
      <c r="B7" s="288">
        <v>1</v>
      </c>
      <c r="C7" s="246"/>
      <c r="D7" s="25"/>
      <c r="E7" s="25"/>
      <c r="F7" s="106"/>
      <c r="G7" s="106"/>
      <c r="H7" s="106"/>
      <c r="I7" s="106"/>
      <c r="J7" s="107">
        <f>IF(I7="","",SUM(F7:I7))</f>
      </c>
      <c r="K7" s="42">
        <f>IF(O10="","",D7)&amp;IF(O10="","","学校")</f>
      </c>
      <c r="L7" s="42"/>
      <c r="M7" s="42"/>
      <c r="N7" s="42"/>
      <c r="O7" s="49"/>
      <c r="Q7" s="50">
        <v>1</v>
      </c>
      <c r="R7" s="298">
        <f aca="true" t="shared" si="0" ref="R7:R14">IF(X7="","",RANK(X7,X$7:X$14))</f>
      </c>
      <c r="S7" s="115"/>
      <c r="T7" s="117">
        <f>IF(K10="","",K10)</f>
      </c>
      <c r="U7" s="117">
        <f>IF(L10="","",L10)</f>
      </c>
      <c r="V7" s="117">
        <f>IF(M10="","",M10)</f>
      </c>
      <c r="W7" s="151">
        <f>IF(N10="","",N10)</f>
      </c>
      <c r="X7" s="153">
        <f>IF(O10="","",O10)</f>
      </c>
      <c r="Y7" s="153" t="e">
        <f aca="true" t="shared" si="1" ref="Y7:Y14">SUM(X7-U7)</f>
        <v>#VALUE!</v>
      </c>
    </row>
    <row r="8" spans="1:25" ht="14.25">
      <c r="A8">
        <v>2</v>
      </c>
      <c r="B8" s="135">
        <v>2</v>
      </c>
      <c r="C8" s="235"/>
      <c r="D8" s="21"/>
      <c r="E8" s="21"/>
      <c r="F8" s="108"/>
      <c r="G8" s="108"/>
      <c r="H8" s="108"/>
      <c r="I8" s="108"/>
      <c r="J8" s="109">
        <f aca="true" t="shared" si="2" ref="J8:J71">IF(I8="","",SUM(F8:I8))</f>
      </c>
      <c r="K8" s="34"/>
      <c r="L8" s="34"/>
      <c r="M8" s="34"/>
      <c r="N8" s="34"/>
      <c r="O8" s="50"/>
      <c r="Q8" s="50">
        <v>2</v>
      </c>
      <c r="R8" s="188">
        <f t="shared" si="0"/>
      </c>
      <c r="S8" s="115"/>
      <c r="T8" s="117">
        <f>IF(K14="","",K14)</f>
      </c>
      <c r="U8" s="117">
        <f>IF(L14="","",L14)</f>
      </c>
      <c r="V8" s="117">
        <f>IF(M14="","",M14)</f>
      </c>
      <c r="W8" s="151">
        <f>IF(N14="","",N14)</f>
      </c>
      <c r="X8" s="153">
        <f>IF(O14="","",O14)</f>
      </c>
      <c r="Y8" s="153" t="e">
        <f t="shared" si="1"/>
        <v>#VALUE!</v>
      </c>
    </row>
    <row r="9" spans="1:25" ht="15" thickBot="1">
      <c r="A9">
        <v>3</v>
      </c>
      <c r="B9" s="135">
        <v>3</v>
      </c>
      <c r="C9" s="235"/>
      <c r="D9" s="21"/>
      <c r="E9" s="21"/>
      <c r="F9" s="108"/>
      <c r="G9" s="108"/>
      <c r="H9" s="108"/>
      <c r="I9" s="108"/>
      <c r="J9" s="109">
        <f t="shared" si="2"/>
      </c>
      <c r="K9" s="96" t="s">
        <v>19</v>
      </c>
      <c r="L9" s="119" t="s">
        <v>7</v>
      </c>
      <c r="M9" s="119" t="s">
        <v>8</v>
      </c>
      <c r="N9" s="119" t="s">
        <v>9</v>
      </c>
      <c r="O9" s="97" t="s">
        <v>20</v>
      </c>
      <c r="Q9" s="50">
        <v>3</v>
      </c>
      <c r="R9" s="188">
        <f t="shared" si="0"/>
      </c>
      <c r="S9" s="115"/>
      <c r="T9" s="117">
        <f>IF(K18="","",K18)</f>
      </c>
      <c r="U9" s="117">
        <f>IF(L18="","",L18)</f>
      </c>
      <c r="V9" s="117">
        <f>IF(M18="","",M18)</f>
      </c>
      <c r="W9" s="151">
        <f>IF(N18="","",N18)</f>
      </c>
      <c r="X9" s="153">
        <f>IF(O18="","",O18)</f>
      </c>
      <c r="Y9" s="153" t="e">
        <f t="shared" si="1"/>
        <v>#VALUE!</v>
      </c>
    </row>
    <row r="10" spans="1:25" ht="15.75" thickBot="1" thickTop="1">
      <c r="A10">
        <v>4</v>
      </c>
      <c r="B10" s="136">
        <v>4</v>
      </c>
      <c r="C10" s="245"/>
      <c r="D10" s="100"/>
      <c r="E10" s="13"/>
      <c r="F10" s="110"/>
      <c r="G10" s="110"/>
      <c r="H10" s="110"/>
      <c r="I10" s="110"/>
      <c r="J10" s="111">
        <f t="shared" si="2"/>
      </c>
      <c r="K10" s="113">
        <f>IF(COUNT(F7:F10)=4,SUM(F7:F10)-MIN(F7:F10),IF(COUNT(F7:F10)=3,SUM(F7:F10),""))</f>
      </c>
      <c r="L10" s="120">
        <f>IF(COUNT(G7:G10)=4,SUM(G7:G10)-MIN(G7:G10),IF(COUNT(G7:G10)=3,SUM(G7:G10),""))</f>
      </c>
      <c r="M10" s="120">
        <f>IF(COUNT(H7:H10)=4,SUM(H7:H10)-MIN(H7:H10),IF(COUNT(H7:H10)=3,SUM(H7:H10),""))</f>
      </c>
      <c r="N10" s="120">
        <f>IF(COUNT(I7:I10)=4,SUM(I7:I10)-MIN(I7:I10),IF(COUNT(I7:I10)=3,SUM(I7:I10),""))</f>
      </c>
      <c r="O10" s="114">
        <f>IF(COUNT(J7:J10)&lt;3,"",IF(COUNT(K10:N10)=4,SUM(K10:N10)))</f>
      </c>
      <c r="Q10" s="50">
        <v>4</v>
      </c>
      <c r="R10" s="188">
        <f t="shared" si="0"/>
      </c>
      <c r="S10" s="115"/>
      <c r="T10" s="117">
        <f>IF(K22="","",K22)</f>
      </c>
      <c r="U10" s="117">
        <f>IF(L22="","",L22)</f>
      </c>
      <c r="V10" s="117">
        <f>IF(M22="","",M22)</f>
      </c>
      <c r="W10" s="151">
        <f>IF(N22="","",N22)</f>
      </c>
      <c r="X10" s="153">
        <f>IF(O22="","",O22)</f>
      </c>
      <c r="Y10" s="153" t="e">
        <f t="shared" si="1"/>
        <v>#VALUE!</v>
      </c>
    </row>
    <row r="11" spans="1:25" ht="14.25">
      <c r="A11">
        <v>5</v>
      </c>
      <c r="B11" s="59">
        <v>5</v>
      </c>
      <c r="C11" s="243"/>
      <c r="D11" s="25"/>
      <c r="E11" s="25"/>
      <c r="F11" s="112"/>
      <c r="G11" s="156"/>
      <c r="H11" s="112"/>
      <c r="I11" s="112"/>
      <c r="J11" s="107">
        <f t="shared" si="2"/>
      </c>
      <c r="K11" s="42">
        <f>IF(O14="","",D11)&amp;IF(O14="","","学校")</f>
      </c>
      <c r="L11" s="42"/>
      <c r="M11" s="42"/>
      <c r="N11" s="42"/>
      <c r="O11" s="49"/>
      <c r="Q11" s="50">
        <v>5</v>
      </c>
      <c r="R11" s="188">
        <f t="shared" si="0"/>
      </c>
      <c r="S11" s="342"/>
      <c r="T11" s="117">
        <f>IF(K26="","",K26)</f>
      </c>
      <c r="U11" s="117">
        <f>IF(L26="","",L26)</f>
      </c>
      <c r="V11" s="117">
        <f>IF(M26="","",M26)</f>
      </c>
      <c r="W11" s="151">
        <f>IF(N26="","",N26)</f>
      </c>
      <c r="X11" s="153">
        <f>IF(O26="","",O26)</f>
      </c>
      <c r="Y11" s="153" t="e">
        <f t="shared" si="1"/>
        <v>#VALUE!</v>
      </c>
    </row>
    <row r="12" spans="1:25" ht="14.25">
      <c r="A12">
        <v>6</v>
      </c>
      <c r="B12" s="63">
        <v>6</v>
      </c>
      <c r="C12" s="235"/>
      <c r="D12" s="21"/>
      <c r="E12" s="11"/>
      <c r="F12" s="108"/>
      <c r="G12" s="108"/>
      <c r="H12" s="108"/>
      <c r="I12" s="108"/>
      <c r="J12" s="109">
        <f t="shared" si="2"/>
      </c>
      <c r="K12" s="34"/>
      <c r="L12" s="34"/>
      <c r="M12" s="34"/>
      <c r="N12" s="34"/>
      <c r="O12" s="50"/>
      <c r="Q12" s="50">
        <v>6</v>
      </c>
      <c r="R12" s="188">
        <f t="shared" si="0"/>
      </c>
      <c r="S12" s="115"/>
      <c r="T12" s="117">
        <f>IF(K30="","",K30)</f>
      </c>
      <c r="U12" s="117">
        <f>IF(L30="","",L30)</f>
      </c>
      <c r="V12" s="117">
        <f>IF(M30="","",M30)</f>
      </c>
      <c r="W12" s="151">
        <f>IF(N30="","",N30)</f>
      </c>
      <c r="X12" s="153">
        <f>IF(O30="","",O30)</f>
      </c>
      <c r="Y12" s="153" t="e">
        <f t="shared" si="1"/>
        <v>#VALUE!</v>
      </c>
    </row>
    <row r="13" spans="1:25" ht="15" thickBot="1">
      <c r="A13">
        <v>7</v>
      </c>
      <c r="B13" s="63">
        <v>7</v>
      </c>
      <c r="C13" s="235"/>
      <c r="D13" s="21"/>
      <c r="E13" s="29"/>
      <c r="F13" s="108"/>
      <c r="G13" s="108"/>
      <c r="H13" s="108"/>
      <c r="I13" s="108"/>
      <c r="J13" s="109">
        <f t="shared" si="2"/>
      </c>
      <c r="K13" s="96" t="s">
        <v>19</v>
      </c>
      <c r="L13" s="119" t="s">
        <v>7</v>
      </c>
      <c r="M13" s="96" t="s">
        <v>8</v>
      </c>
      <c r="N13" s="119" t="s">
        <v>9</v>
      </c>
      <c r="O13" s="97" t="s">
        <v>20</v>
      </c>
      <c r="Q13" s="50">
        <v>7</v>
      </c>
      <c r="R13" s="383">
        <f t="shared" si="0"/>
      </c>
      <c r="S13" s="384"/>
      <c r="T13" s="385">
        <f>IF(K34="","",K34)</f>
      </c>
      <c r="U13" s="385">
        <f>IF(L34="","",L34)</f>
      </c>
      <c r="V13" s="385">
        <f>IF(M34="","",M34)</f>
      </c>
      <c r="W13" s="386">
        <f>IF(N34="","",N34)</f>
      </c>
      <c r="X13" s="387">
        <f>IF(O34="","",O34)</f>
      </c>
      <c r="Y13" s="153" t="e">
        <f t="shared" si="1"/>
        <v>#VALUE!</v>
      </c>
    </row>
    <row r="14" spans="1:25" ht="15.75" thickBot="1" thickTop="1">
      <c r="A14">
        <v>8</v>
      </c>
      <c r="B14" s="65">
        <v>8</v>
      </c>
      <c r="C14" s="234"/>
      <c r="D14" s="66"/>
      <c r="E14" s="13"/>
      <c r="F14" s="110"/>
      <c r="G14" s="110"/>
      <c r="H14" s="110"/>
      <c r="I14" s="110"/>
      <c r="J14" s="111">
        <f t="shared" si="2"/>
      </c>
      <c r="K14" s="289">
        <f>IF(COUNT(F11:F14)=4,SUM(F11:F14)-MIN(F11:F14),IF(COUNT(F11:F14)=3,SUM(F11:F14),""))</f>
      </c>
      <c r="L14" s="290">
        <f>IF(COUNT(G11:G14)=4,SUM(G11:G14)-MIN(G11:G14),IF(COUNT(G11:G14)=3,SUM(G11:G14),""))</f>
      </c>
      <c r="M14" s="289">
        <f>IF(COUNT(H11:H14)=4,SUM(H11:H14)-MIN(H11:H14),IF(COUNT(H11:H14)=3,SUM(H11:H14),""))</f>
      </c>
      <c r="N14" s="290">
        <f>IF(COUNT(I11:I14)=4,SUM(I11:I14)-MIN(I11:I14),IF(COUNT(I11:I14)=3,SUM(I11:I14),""))</f>
      </c>
      <c r="O14" s="291">
        <f>IF(COUNT(J11:J14)&lt;3,"",IF(COUNT(K14:N14)=4,SUM(K14:N14)))</f>
      </c>
      <c r="Q14" s="169">
        <v>8</v>
      </c>
      <c r="R14" s="189">
        <f t="shared" si="0"/>
      </c>
      <c r="S14" s="388"/>
      <c r="T14" s="118">
        <f>IF(K38="","",K38)</f>
      </c>
      <c r="U14" s="118">
        <f>IF(L38="","",L38)</f>
      </c>
      <c r="V14" s="118">
        <f>IF(M38="","",M38)</f>
      </c>
      <c r="W14" s="399">
        <f>IF(N38="","",N38)</f>
      </c>
      <c r="X14" s="154">
        <f>IF(O38="","",O38)</f>
      </c>
      <c r="Y14" s="154" t="e">
        <f t="shared" si="1"/>
        <v>#VALUE!</v>
      </c>
    </row>
    <row r="15" spans="1:20" ht="13.5">
      <c r="A15">
        <v>9</v>
      </c>
      <c r="B15" s="59">
        <v>9</v>
      </c>
      <c r="C15" s="312"/>
      <c r="D15" s="25"/>
      <c r="E15" s="25"/>
      <c r="F15" s="106"/>
      <c r="G15" s="106"/>
      <c r="H15" s="106"/>
      <c r="I15" s="106"/>
      <c r="J15" s="107">
        <f t="shared" si="2"/>
      </c>
      <c r="K15" s="42">
        <f>IF(O18="","",D15)&amp;IF(O18="","","学校")</f>
      </c>
      <c r="L15" s="42"/>
      <c r="M15" s="42"/>
      <c r="N15" s="42"/>
      <c r="O15" s="49"/>
      <c r="Q15"/>
      <c r="R15"/>
      <c r="S15" s="34"/>
      <c r="T15"/>
    </row>
    <row r="16" spans="1:23" ht="13.5">
      <c r="A16">
        <v>10</v>
      </c>
      <c r="B16" s="63">
        <v>10</v>
      </c>
      <c r="C16" s="21"/>
      <c r="D16" s="21"/>
      <c r="E16" s="21"/>
      <c r="F16" s="108"/>
      <c r="G16" s="108"/>
      <c r="H16" s="108"/>
      <c r="I16" s="108"/>
      <c r="J16" s="109">
        <f t="shared" si="2"/>
      </c>
      <c r="K16" s="34"/>
      <c r="L16" s="34"/>
      <c r="M16" s="34"/>
      <c r="N16" s="34"/>
      <c r="O16" s="50"/>
      <c r="Q16"/>
      <c r="R16"/>
      <c r="S16" s="260"/>
      <c r="T16" t="s">
        <v>68</v>
      </c>
    </row>
    <row r="17" spans="1:24" ht="14.25" thickBot="1">
      <c r="A17">
        <v>11</v>
      </c>
      <c r="B17" s="63">
        <v>11</v>
      </c>
      <c r="C17" s="313"/>
      <c r="D17" s="21"/>
      <c r="E17" s="21"/>
      <c r="F17" s="108"/>
      <c r="G17" s="108"/>
      <c r="H17" s="108"/>
      <c r="I17" s="108"/>
      <c r="J17" s="109">
        <f t="shared" si="2"/>
      </c>
      <c r="K17" s="96" t="s">
        <v>19</v>
      </c>
      <c r="L17" s="119" t="s">
        <v>7</v>
      </c>
      <c r="M17" s="119" t="s">
        <v>8</v>
      </c>
      <c r="N17" s="119" t="s">
        <v>9</v>
      </c>
      <c r="O17" s="97" t="s">
        <v>20</v>
      </c>
      <c r="Q17"/>
      <c r="R17" t="s">
        <v>68</v>
      </c>
      <c r="S17" s="34"/>
      <c r="T17" t="s">
        <v>68</v>
      </c>
    </row>
    <row r="18" spans="1:24" ht="15" thickBot="1" thickTop="1">
      <c r="A18">
        <v>12</v>
      </c>
      <c r="B18" s="65">
        <v>12</v>
      </c>
      <c r="C18" s="66"/>
      <c r="D18" s="66"/>
      <c r="E18" s="66"/>
      <c r="F18" s="110"/>
      <c r="G18" s="110"/>
      <c r="H18" s="110"/>
      <c r="I18" s="110"/>
      <c r="J18" s="111">
        <f t="shared" si="2"/>
      </c>
      <c r="K18" s="113">
        <f>IF(COUNT(F15:F18)=4,SUM(F15:F18)-MIN(F15:F18),IF(COUNT(F15:F18)=3,SUM(F15:F18),""))</f>
      </c>
      <c r="L18" s="120">
        <f>IF(COUNT(G15:G18)=4,SUM(G15:G18)-MIN(G15:G18),IF(COUNT(G15:G18)=3,SUM(G15:G18),""))</f>
      </c>
      <c r="M18" s="120">
        <f>IF(COUNT(H15:H18)=4,SUM(H15:H18)-MIN(H15:H18),IF(COUNT(H15:H18)=3,SUM(H15:H18),""))</f>
      </c>
      <c r="N18" s="120">
        <f>IF(COUNT(I15:I18)=4,SUM(I15:I18)-MIN(I15:I18),IF(COUNT(I15:I18)=3,SUM(I15:I18),""))</f>
      </c>
      <c r="O18" s="114">
        <f>IF(COUNT(J15:J18)&lt;3,"",IF(COUNT(K18:N18)=4,SUM(K18:N18)))</f>
      </c>
      <c r="Q18"/>
      <c r="R18" t="s">
        <v>68</v>
      </c>
      <c r="S18" s="260"/>
      <c r="T18" t="s">
        <v>68</v>
      </c>
    </row>
    <row r="19" spans="1:24" ht="13.5">
      <c r="A19">
        <v>13</v>
      </c>
      <c r="B19" s="59">
        <v>13</v>
      </c>
      <c r="C19" s="312"/>
      <c r="D19" s="25"/>
      <c r="E19" s="25"/>
      <c r="F19" s="106"/>
      <c r="G19" s="106"/>
      <c r="H19" s="106"/>
      <c r="I19" s="106"/>
      <c r="J19" s="107">
        <f t="shared" si="2"/>
      </c>
      <c r="K19" s="42">
        <f>IF(O22="","",D19)&amp;IF(O22="","","学校")</f>
      </c>
      <c r="L19" s="42"/>
      <c r="M19" s="42"/>
      <c r="N19" s="42"/>
      <c r="O19" s="49"/>
      <c r="Q19"/>
      <c r="R19" t="s">
        <v>68</v>
      </c>
      <c r="S19" s="34"/>
      <c r="T19" t="s">
        <v>68</v>
      </c>
    </row>
    <row r="20" spans="1:24" ht="13.5">
      <c r="A20">
        <v>14</v>
      </c>
      <c r="B20" s="63">
        <v>14</v>
      </c>
      <c r="C20" s="21"/>
      <c r="D20" s="21"/>
      <c r="E20" s="21"/>
      <c r="F20" s="108"/>
      <c r="G20" s="108"/>
      <c r="H20" s="108"/>
      <c r="I20" s="108"/>
      <c r="J20" s="109">
        <f t="shared" si="2"/>
      </c>
      <c r="K20" s="34"/>
      <c r="L20" s="34"/>
      <c r="M20" s="34"/>
      <c r="N20" s="34"/>
      <c r="O20" s="50"/>
      <c r="Q20"/>
      <c r="R20" t="s">
        <v>68</v>
      </c>
      <c r="S20" s="260"/>
      <c r="T20" t="s">
        <v>68</v>
      </c>
    </row>
    <row r="21" spans="1:24" ht="14.25" thickBot="1">
      <c r="A21">
        <v>15</v>
      </c>
      <c r="B21" s="63">
        <v>15</v>
      </c>
      <c r="C21" s="21"/>
      <c r="D21" s="21"/>
      <c r="E21" s="21"/>
      <c r="F21" s="108"/>
      <c r="G21" s="108"/>
      <c r="H21" s="108"/>
      <c r="I21" s="108"/>
      <c r="J21" s="109">
        <f t="shared" si="2"/>
      </c>
      <c r="K21" s="96" t="s">
        <v>19</v>
      </c>
      <c r="L21" s="119" t="s">
        <v>7</v>
      </c>
      <c r="M21" s="119" t="s">
        <v>8</v>
      </c>
      <c r="N21" s="119" t="s">
        <v>9</v>
      </c>
      <c r="O21" s="97" t="s">
        <v>20</v>
      </c>
      <c r="Q21" s="335"/>
      <c r="R21" t="s">
        <v>68</v>
      </c>
      <c r="S21" s="335"/>
      <c r="T21" t="s">
        <v>68</v>
      </c>
    </row>
    <row r="22" spans="1:24" ht="15" thickBot="1" thickTop="1">
      <c r="A22">
        <v>16</v>
      </c>
      <c r="B22" s="65">
        <v>16</v>
      </c>
      <c r="C22" s="66"/>
      <c r="D22" s="66"/>
      <c r="E22" s="66"/>
      <c r="F22" s="110"/>
      <c r="G22" s="110"/>
      <c r="H22" s="110"/>
      <c r="I22" s="110"/>
      <c r="J22" s="111">
        <f t="shared" si="2"/>
      </c>
      <c r="K22" s="113">
        <f>IF(COUNT(F19:F22)=4,SUM(F19:F22)-MIN(F19:F22),IF(COUNT(F19:F22)=3,SUM(F19:F22),""))</f>
      </c>
      <c r="L22" s="120">
        <f>IF(COUNT(G19:G22)=4,SUM(G19:G22)-MIN(G19:G22),IF(COUNT(G19:G22)=3,SUM(G19:G22),""))</f>
      </c>
      <c r="M22" s="120">
        <f>IF(COUNT(H19:H22)=4,SUM(H19:H22)-MIN(H19:H22),IF(COUNT(H19:H22)=3,SUM(H19:H22),""))</f>
      </c>
      <c r="N22" s="120">
        <f>IF(COUNT(I19:I22)=4,SUM(I19:I22)-MIN(I19:I22),IF(COUNT(I19:I22)=3,SUM(I19:I22),""))</f>
      </c>
      <c r="O22" s="114">
        <f>IF(COUNT(J19:J22)&lt;3,"",IF(COUNT(K22:N22)=4,SUM(K22:N22)))</f>
      </c>
      <c r="Q22" s="335"/>
      <c r="R22" t="s">
        <v>68</v>
      </c>
      <c r="S22" s="51"/>
      <c r="T22" t="s">
        <v>68</v>
      </c>
    </row>
    <row r="23" spans="1:20" ht="14.25">
      <c r="A23">
        <v>17</v>
      </c>
      <c r="B23" s="59">
        <v>17</v>
      </c>
      <c r="C23" s="312"/>
      <c r="D23" s="238"/>
      <c r="E23" s="29"/>
      <c r="F23" s="106"/>
      <c r="G23" s="106"/>
      <c r="H23" s="106"/>
      <c r="I23" s="106"/>
      <c r="J23" s="107">
        <f t="shared" si="2"/>
      </c>
      <c r="K23" s="42">
        <f>IF(O26="","",D23)&amp;IF(O26="","","学校")</f>
      </c>
      <c r="L23" s="42"/>
      <c r="M23" s="42"/>
      <c r="N23" s="42"/>
      <c r="O23" s="49"/>
      <c r="Q23" s="335"/>
      <c r="R23"/>
      <c r="T23"/>
    </row>
    <row r="24" spans="1:20" ht="14.25">
      <c r="A24">
        <v>18</v>
      </c>
      <c r="B24" s="63">
        <v>18</v>
      </c>
      <c r="C24" s="21"/>
      <c r="D24" s="235"/>
      <c r="E24" s="29"/>
      <c r="F24" s="108"/>
      <c r="G24" s="108"/>
      <c r="H24" s="108"/>
      <c r="I24" s="108"/>
      <c r="J24" s="109">
        <f t="shared" si="2"/>
      </c>
      <c r="K24" s="34"/>
      <c r="L24" s="34"/>
      <c r="M24" s="34"/>
      <c r="N24" s="34"/>
      <c r="O24" s="50"/>
      <c r="Q24" s="335"/>
      <c r="R24"/>
      <c r="T24"/>
    </row>
    <row r="25" spans="1:20" ht="15" thickBot="1">
      <c r="A25">
        <v>19</v>
      </c>
      <c r="B25" s="63">
        <v>19</v>
      </c>
      <c r="C25" s="21"/>
      <c r="D25" s="235"/>
      <c r="E25" s="29"/>
      <c r="F25" s="108"/>
      <c r="G25" s="108"/>
      <c r="H25" s="108"/>
      <c r="I25" s="108"/>
      <c r="J25" s="109">
        <f t="shared" si="2"/>
      </c>
      <c r="K25" s="96" t="s">
        <v>19</v>
      </c>
      <c r="L25" s="119" t="s">
        <v>7</v>
      </c>
      <c r="M25" s="119" t="s">
        <v>8</v>
      </c>
      <c r="N25" s="119" t="s">
        <v>9</v>
      </c>
      <c r="O25" s="97" t="s">
        <v>20</v>
      </c>
      <c r="Q25"/>
      <c r="R25"/>
      <c r="T25"/>
    </row>
    <row r="26" spans="1:20" ht="15" thickBot="1" thickTop="1">
      <c r="A26">
        <v>20</v>
      </c>
      <c r="B26" s="65">
        <v>20</v>
      </c>
      <c r="C26" s="66"/>
      <c r="D26" s="66"/>
      <c r="E26" s="98"/>
      <c r="F26" s="110"/>
      <c r="G26" s="110"/>
      <c r="H26" s="110"/>
      <c r="I26" s="110"/>
      <c r="J26" s="111">
        <f t="shared" si="2"/>
      </c>
      <c r="K26" s="113">
        <f>IF(COUNT(F23:F26)=4,SUM(F23:F26)-MIN(F23:F26),IF(COUNT(F23:F26)=3,SUM(F23:F26),""))</f>
      </c>
      <c r="L26" s="120">
        <f>IF(COUNT(G23:G26)=4,SUM(G23:G26)-MIN(G23:G26),IF(COUNT(G23:G26)=3,SUM(G23:G26),""))</f>
      </c>
      <c r="M26" s="120">
        <f>IF(COUNT(H23:H26)=4,SUM(H23:H26)-MIN(H23:H26),IF(COUNT(H23:H26)=3,SUM(H23:H26),""))</f>
      </c>
      <c r="N26" s="120">
        <f>IF(COUNT(I23:I26)=4,SUM(I23:I26)-MIN(I23:I26),IF(COUNT(I23:I26)=3,SUM(I23:I26),""))</f>
      </c>
      <c r="O26" s="114">
        <f>IF(COUNT(J23:J26)&lt;3,"",IF(COUNT(K26:N26)=4,SUM(K26:N26)))</f>
      </c>
      <c r="Q26"/>
      <c r="R26"/>
      <c r="T26"/>
    </row>
    <row r="27" spans="1:20" ht="13.5">
      <c r="A27">
        <v>21</v>
      </c>
      <c r="B27" s="59">
        <v>21</v>
      </c>
      <c r="C27" s="312"/>
      <c r="D27" s="25"/>
      <c r="E27" s="60"/>
      <c r="F27" s="156"/>
      <c r="G27" s="156"/>
      <c r="H27" s="156"/>
      <c r="I27" s="156"/>
      <c r="J27" s="157">
        <f t="shared" si="2"/>
      </c>
      <c r="K27" s="42">
        <f>IF(O30="","",D27)&amp;IF(O30="","","学校")</f>
      </c>
      <c r="L27" s="42"/>
      <c r="M27" s="42"/>
      <c r="N27" s="42"/>
      <c r="O27" s="49"/>
      <c r="Q27"/>
      <c r="R27"/>
      <c r="T27"/>
    </row>
    <row r="28" spans="1:20" ht="13.5">
      <c r="A28">
        <v>22</v>
      </c>
      <c r="B28" s="63">
        <v>22</v>
      </c>
      <c r="C28" s="21"/>
      <c r="D28" s="21"/>
      <c r="E28" s="95"/>
      <c r="F28" s="158"/>
      <c r="G28" s="158"/>
      <c r="H28" s="158"/>
      <c r="I28" s="158"/>
      <c r="J28" s="159">
        <f t="shared" si="2"/>
      </c>
      <c r="K28" s="34"/>
      <c r="L28" s="34"/>
      <c r="M28" s="34"/>
      <c r="N28" s="34"/>
      <c r="O28" s="50"/>
      <c r="Q28"/>
      <c r="R28"/>
      <c r="T28"/>
    </row>
    <row r="29" spans="1:20" ht="14.25" thickBot="1">
      <c r="A29">
        <v>23</v>
      </c>
      <c r="B29" s="63">
        <v>23</v>
      </c>
      <c r="C29" s="21"/>
      <c r="D29" s="21"/>
      <c r="E29" s="95"/>
      <c r="F29" s="158"/>
      <c r="G29" s="158"/>
      <c r="H29" s="158"/>
      <c r="I29" s="158"/>
      <c r="J29" s="159">
        <f t="shared" si="2"/>
      </c>
      <c r="K29" s="96" t="s">
        <v>19</v>
      </c>
      <c r="L29" s="119" t="s">
        <v>7</v>
      </c>
      <c r="M29" s="119" t="s">
        <v>8</v>
      </c>
      <c r="N29" s="119" t="s">
        <v>9</v>
      </c>
      <c r="O29" s="97" t="s">
        <v>20</v>
      </c>
      <c r="Q29"/>
      <c r="R29"/>
      <c r="T29"/>
    </row>
    <row r="30" spans="1:20" ht="15" thickBot="1" thickTop="1">
      <c r="A30">
        <v>24</v>
      </c>
      <c r="B30" s="65">
        <v>24</v>
      </c>
      <c r="C30" s="66"/>
      <c r="D30" s="66"/>
      <c r="E30" s="98"/>
      <c r="F30" s="160"/>
      <c r="G30" s="160"/>
      <c r="H30" s="160"/>
      <c r="I30" s="160"/>
      <c r="J30" s="161">
        <f t="shared" si="2"/>
      </c>
      <c r="K30" s="113">
        <f>IF(COUNT(F27:F30)=4,SUM(F27:F30)-MIN(F27:F30),IF(COUNT(F27:F30)=3,SUM(F27:F30),""))</f>
      </c>
      <c r="L30" s="120">
        <f>IF(COUNT(G27:G30)=4,SUM(G27:G30)-MIN(G27:G30),IF(COUNT(G27:G30)=3,SUM(G27:G30),""))</f>
      </c>
      <c r="M30" s="120">
        <f>IF(COUNT(H27:H30)=4,SUM(H27:H30)-MIN(H27:H30),IF(COUNT(H27:H30)=3,SUM(H27:H30),""))</f>
      </c>
      <c r="N30" s="120">
        <f>IF(COUNT(I27:I30)=4,SUM(I27:I30)-MIN(I27:I30),IF(COUNT(I27:I30)=3,SUM(I27:I30),""))</f>
      </c>
      <c r="O30" s="114">
        <f>IF(COUNT(J27:J30)&lt;3,"",IF(COUNT(K30:N30)=4,SUM(K30:N30)))</f>
      </c>
      <c r="Q30"/>
      <c r="R30"/>
      <c r="T30"/>
    </row>
    <row r="31" spans="1:20" ht="13.5">
      <c r="A31">
        <v>25</v>
      </c>
      <c r="B31" s="59">
        <v>25</v>
      </c>
      <c r="C31" s="312"/>
      <c r="D31" s="25"/>
      <c r="E31" s="25"/>
      <c r="F31" s="156"/>
      <c r="G31" s="156"/>
      <c r="H31" s="156"/>
      <c r="I31" s="156"/>
      <c r="J31" s="157">
        <f t="shared" si="2"/>
      </c>
      <c r="K31" s="42">
        <f>IF(O34="","",D31)&amp;IF(O34="","","学校")</f>
      </c>
      <c r="L31" s="42"/>
      <c r="M31" s="42"/>
      <c r="N31" s="42"/>
      <c r="O31" s="49"/>
      <c r="Q31"/>
      <c r="R31"/>
      <c r="T31"/>
    </row>
    <row r="32" spans="1:20" ht="13.5">
      <c r="A32">
        <v>26</v>
      </c>
      <c r="B32" s="63">
        <v>26</v>
      </c>
      <c r="C32" s="21"/>
      <c r="D32" s="21"/>
      <c r="E32" s="21"/>
      <c r="F32" s="158"/>
      <c r="G32" s="158"/>
      <c r="H32" s="158"/>
      <c r="I32" s="158"/>
      <c r="J32" s="159">
        <f t="shared" si="2"/>
      </c>
      <c r="K32" s="34"/>
      <c r="L32" s="34"/>
      <c r="M32" s="34"/>
      <c r="N32" s="34"/>
      <c r="O32" s="50"/>
      <c r="Q32"/>
      <c r="R32"/>
      <c r="T32"/>
    </row>
    <row r="33" spans="1:20" ht="14.25" thickBot="1">
      <c r="A33">
        <v>27</v>
      </c>
      <c r="B33" s="63">
        <v>27</v>
      </c>
      <c r="C33" s="21"/>
      <c r="D33" s="21"/>
      <c r="E33" s="21"/>
      <c r="F33" s="158"/>
      <c r="G33" s="158"/>
      <c r="H33" s="158"/>
      <c r="I33" s="158"/>
      <c r="J33" s="159">
        <f t="shared" si="2"/>
      </c>
      <c r="K33" s="96" t="s">
        <v>19</v>
      </c>
      <c r="L33" s="119" t="s">
        <v>7</v>
      </c>
      <c r="M33" s="96" t="s">
        <v>8</v>
      </c>
      <c r="N33" s="119" t="s">
        <v>9</v>
      </c>
      <c r="O33" s="97" t="s">
        <v>20</v>
      </c>
      <c r="Q33"/>
      <c r="R33"/>
      <c r="T33"/>
    </row>
    <row r="34" spans="1:20" ht="15" thickBot="1" thickTop="1">
      <c r="A34">
        <v>28</v>
      </c>
      <c r="B34" s="65">
        <v>28</v>
      </c>
      <c r="C34" s="66"/>
      <c r="D34" s="21"/>
      <c r="E34" s="21"/>
      <c r="F34" s="160"/>
      <c r="G34" s="160"/>
      <c r="H34" s="160"/>
      <c r="I34" s="160"/>
      <c r="J34" s="161">
        <f t="shared" si="2"/>
      </c>
      <c r="K34" s="162">
        <f>IF(COUNT(F31:F34)=4,SUM(F31:F34)-MIN(F31:F34),IF(COUNT(F31:F34)=3,SUM(F31:F34),""))</f>
      </c>
      <c r="L34" s="163">
        <f>IF(COUNT(G31:G34)=4,SUM(G31:G34)-MIN(G31:G34),IF(COUNT(G31:G34)=3,SUM(G31:G34),""))</f>
      </c>
      <c r="M34" s="163">
        <f>IF(COUNT(H31:H34)=4,SUM(H31:H34)-MIN(H31:H34),IF(COUNT(H31:H34)=3,SUM(H31:H34),""))</f>
      </c>
      <c r="N34" s="164">
        <f>IF(COUNT(I31:I34)=4,SUM(I31:I34)-MIN(I31:I34),IF(COUNT(I31:I34)=3,SUM(I31:I34),""))</f>
      </c>
      <c r="O34" s="165">
        <f>IF(COUNT(J31:J34)&lt;3,"",IF(COUNT(K34:N34)=4,SUM(K34:N34)))</f>
      </c>
      <c r="Q34"/>
      <c r="R34"/>
      <c r="T34"/>
    </row>
    <row r="35" spans="1:20" ht="13.5">
      <c r="A35">
        <v>29</v>
      </c>
      <c r="B35" s="59">
        <v>29</v>
      </c>
      <c r="C35" s="312"/>
      <c r="D35" s="25"/>
      <c r="E35" s="25"/>
      <c r="F35" s="156"/>
      <c r="G35" s="156"/>
      <c r="H35" s="156"/>
      <c r="I35" s="156"/>
      <c r="J35" s="157">
        <f>IF(I35="","",SUM(F35:I35))</f>
      </c>
      <c r="K35" s="42">
        <f>IF(O38="","",D35)&amp;IF(O38="","","学校")</f>
      </c>
      <c r="L35" s="42"/>
      <c r="M35" s="42"/>
      <c r="N35" s="42"/>
      <c r="O35" s="49"/>
      <c r="Q35"/>
      <c r="R35"/>
      <c r="T35"/>
    </row>
    <row r="36" spans="1:20" ht="13.5">
      <c r="A36">
        <v>30</v>
      </c>
      <c r="B36" s="63">
        <v>30</v>
      </c>
      <c r="C36" s="21"/>
      <c r="D36" s="21"/>
      <c r="E36" s="21"/>
      <c r="F36" s="158"/>
      <c r="G36" s="158"/>
      <c r="H36" s="158"/>
      <c r="I36" s="158"/>
      <c r="J36" s="159">
        <f>IF(I36="","",SUM(F36:I36))</f>
      </c>
      <c r="K36" s="34"/>
      <c r="L36" s="34"/>
      <c r="M36" s="34"/>
      <c r="N36" s="34"/>
      <c r="O36" s="50"/>
      <c r="Q36"/>
      <c r="R36"/>
      <c r="T36"/>
    </row>
    <row r="37" spans="1:20" ht="14.25" thickBot="1">
      <c r="A37">
        <v>31</v>
      </c>
      <c r="B37" s="63">
        <v>31</v>
      </c>
      <c r="C37" s="21"/>
      <c r="D37" s="21"/>
      <c r="E37" s="21"/>
      <c r="F37" s="158"/>
      <c r="G37" s="158"/>
      <c r="H37" s="158"/>
      <c r="I37" s="158"/>
      <c r="J37" s="159">
        <f>IF(I37="","",SUM(F37:I37))</f>
      </c>
      <c r="K37" s="96" t="s">
        <v>19</v>
      </c>
      <c r="L37" s="119" t="s">
        <v>7</v>
      </c>
      <c r="M37" s="96" t="s">
        <v>8</v>
      </c>
      <c r="N37" s="119" t="s">
        <v>9</v>
      </c>
      <c r="O37" s="97" t="s">
        <v>20</v>
      </c>
      <c r="Q37"/>
      <c r="R37"/>
      <c r="T37"/>
    </row>
    <row r="38" spans="1:20" ht="15" thickBot="1" thickTop="1">
      <c r="A38">
        <v>32</v>
      </c>
      <c r="B38" s="65">
        <v>32</v>
      </c>
      <c r="C38" s="66"/>
      <c r="D38" s="66"/>
      <c r="E38" s="98"/>
      <c r="F38" s="160"/>
      <c r="G38" s="160"/>
      <c r="H38" s="160"/>
      <c r="I38" s="160"/>
      <c r="J38" s="161">
        <f>IF(I38="","",SUM(F38:I38))</f>
      </c>
      <c r="K38" s="162">
        <f>IF(COUNT(F35:F38)=4,SUM(F35:F38)-MIN(F35:F38),IF(COUNT(F35:F38)=3,SUM(F35:F38),""))</f>
      </c>
      <c r="L38" s="163">
        <f>IF(COUNT(G35:G38)=4,SUM(G35:G38)-MIN(G35:G38),IF(COUNT(G35:G38)=3,SUM(G35:G38),""))</f>
      </c>
      <c r="M38" s="163">
        <f>IF(COUNT(H35:H38)=4,SUM(H35:H38)-MIN(H35:H38),IF(COUNT(H35:H38)=3,SUM(H35:H38),""))</f>
      </c>
      <c r="N38" s="164">
        <f>IF(COUNT(I35:I38)=4,SUM(I35:I38)-MIN(I35:I38),IF(COUNT(I35:I38)=3,SUM(I35:I38),""))</f>
      </c>
      <c r="O38" s="165">
        <f>IF(COUNT(J35:J38)&lt;3,"",IF(COUNT(K38:N38)=4,SUM(K38:N38)))</f>
      </c>
      <c r="Q38"/>
      <c r="R38"/>
      <c r="T38"/>
    </row>
    <row r="39" spans="1:20" ht="13.5">
      <c r="A39">
        <v>33</v>
      </c>
      <c r="B39" s="138">
        <v>101</v>
      </c>
      <c r="C39" s="21"/>
      <c r="D39" s="229"/>
      <c r="E39" s="229"/>
      <c r="F39" s="158"/>
      <c r="G39" s="158"/>
      <c r="H39" s="158"/>
      <c r="I39" s="121"/>
      <c r="J39" s="141">
        <f t="shared" si="2"/>
      </c>
      <c r="L39"/>
      <c r="M39"/>
      <c r="O39"/>
      <c r="Q39"/>
      <c r="R39"/>
      <c r="T39"/>
    </row>
    <row r="40" spans="1:20" ht="13.5">
      <c r="A40">
        <v>34</v>
      </c>
      <c r="B40" s="63">
        <v>102</v>
      </c>
      <c r="C40" s="21"/>
      <c r="D40" s="21"/>
      <c r="E40" s="21"/>
      <c r="F40" s="140"/>
      <c r="G40" s="405"/>
      <c r="H40" s="405"/>
      <c r="I40" s="405"/>
      <c r="J40" s="141">
        <f t="shared" si="2"/>
      </c>
      <c r="L40"/>
      <c r="M40"/>
      <c r="O40"/>
      <c r="Q40"/>
      <c r="R40"/>
      <c r="T40"/>
    </row>
    <row r="41" spans="1:20" ht="14.25">
      <c r="A41">
        <v>35</v>
      </c>
      <c r="B41" s="63">
        <v>103</v>
      </c>
      <c r="C41" s="238"/>
      <c r="D41" s="21"/>
      <c r="E41" s="21"/>
      <c r="F41" s="108"/>
      <c r="G41" s="108"/>
      <c r="H41" s="108"/>
      <c r="I41" s="158"/>
      <c r="J41" s="109">
        <f t="shared" si="2"/>
      </c>
      <c r="L41"/>
      <c r="M41"/>
      <c r="O41"/>
      <c r="Q41"/>
      <c r="R41"/>
      <c r="T41"/>
    </row>
    <row r="42" spans="1:20" ht="14.25">
      <c r="A42">
        <v>36</v>
      </c>
      <c r="B42" s="63">
        <v>104</v>
      </c>
      <c r="C42" s="238"/>
      <c r="D42" s="21"/>
      <c r="E42" s="21"/>
      <c r="F42" s="108"/>
      <c r="G42" s="108"/>
      <c r="H42" s="108"/>
      <c r="I42" s="108"/>
      <c r="J42" s="109">
        <f t="shared" si="2"/>
      </c>
      <c r="L42"/>
      <c r="M42"/>
      <c r="O42"/>
      <c r="Q42"/>
      <c r="R42"/>
      <c r="T42"/>
    </row>
    <row r="43" spans="1:20" ht="13.5">
      <c r="A43">
        <v>37</v>
      </c>
      <c r="B43" s="63">
        <v>105</v>
      </c>
      <c r="C43" s="21"/>
      <c r="D43" s="21"/>
      <c r="E43" s="21"/>
      <c r="F43" s="108"/>
      <c r="G43" s="108"/>
      <c r="H43" s="108"/>
      <c r="I43" s="108"/>
      <c r="J43" s="109">
        <f t="shared" si="2"/>
      </c>
      <c r="L43"/>
      <c r="M43"/>
      <c r="O43"/>
      <c r="Q43"/>
      <c r="R43"/>
      <c r="T43"/>
    </row>
    <row r="44" spans="1:20" ht="14.25">
      <c r="A44">
        <v>38</v>
      </c>
      <c r="B44" s="63">
        <v>106</v>
      </c>
      <c r="C44" s="238"/>
      <c r="D44" s="21"/>
      <c r="E44" s="21"/>
      <c r="F44" s="108"/>
      <c r="G44" s="108"/>
      <c r="H44" s="108"/>
      <c r="I44" s="108"/>
      <c r="J44" s="109">
        <f t="shared" si="2"/>
      </c>
      <c r="L44"/>
      <c r="M44"/>
      <c r="O44"/>
      <c r="Q44"/>
      <c r="R44"/>
      <c r="T44"/>
    </row>
    <row r="45" spans="1:20" ht="14.25">
      <c r="A45">
        <v>39</v>
      </c>
      <c r="B45" s="63">
        <v>107</v>
      </c>
      <c r="C45" s="238"/>
      <c r="D45" s="21"/>
      <c r="E45" s="21"/>
      <c r="F45" s="108"/>
      <c r="G45" s="108"/>
      <c r="H45" s="108"/>
      <c r="I45" s="108"/>
      <c r="J45" s="109">
        <f t="shared" si="2"/>
      </c>
      <c r="L45"/>
      <c r="M45"/>
      <c r="O45"/>
      <c r="Q45"/>
      <c r="R45"/>
      <c r="T45"/>
    </row>
    <row r="46" spans="1:20" ht="14.25">
      <c r="A46">
        <v>40</v>
      </c>
      <c r="B46" s="63">
        <v>108</v>
      </c>
      <c r="C46" s="238"/>
      <c r="D46" s="21"/>
      <c r="E46" s="21"/>
      <c r="F46" s="108"/>
      <c r="G46" s="108"/>
      <c r="H46" s="108"/>
      <c r="I46" s="108"/>
      <c r="J46" s="109">
        <f t="shared" si="2"/>
      </c>
      <c r="L46"/>
      <c r="M46"/>
      <c r="O46"/>
      <c r="Q46"/>
      <c r="R46"/>
      <c r="T46"/>
    </row>
    <row r="47" spans="1:20" ht="13.5">
      <c r="A47">
        <v>41</v>
      </c>
      <c r="B47" s="63">
        <v>109</v>
      </c>
      <c r="C47" s="21"/>
      <c r="D47" s="21"/>
      <c r="E47" s="21"/>
      <c r="F47" s="158"/>
      <c r="G47" s="108"/>
      <c r="H47" s="158"/>
      <c r="I47" s="108"/>
      <c r="J47" s="109">
        <f t="shared" si="2"/>
      </c>
      <c r="L47"/>
      <c r="M47"/>
      <c r="O47"/>
      <c r="Q47"/>
      <c r="R47"/>
      <c r="T47"/>
    </row>
    <row r="48" spans="1:20" ht="14.25">
      <c r="A48">
        <v>42</v>
      </c>
      <c r="B48" s="63">
        <v>110</v>
      </c>
      <c r="C48" s="238"/>
      <c r="D48" s="21"/>
      <c r="E48" s="21"/>
      <c r="F48" s="108"/>
      <c r="G48" s="108"/>
      <c r="H48" s="108"/>
      <c r="I48" s="108"/>
      <c r="J48" s="109">
        <f t="shared" si="2"/>
      </c>
      <c r="L48"/>
      <c r="M48"/>
      <c r="O48"/>
      <c r="Q48"/>
      <c r="R48"/>
      <c r="T48"/>
    </row>
    <row r="49" spans="1:20" ht="14.25">
      <c r="A49">
        <v>43</v>
      </c>
      <c r="B49" s="63">
        <v>111</v>
      </c>
      <c r="C49" s="235"/>
      <c r="D49" s="24"/>
      <c r="E49" s="24"/>
      <c r="F49" s="121"/>
      <c r="G49" s="121"/>
      <c r="H49" s="121"/>
      <c r="I49" s="121"/>
      <c r="J49" s="109">
        <f t="shared" si="2"/>
      </c>
      <c r="L49"/>
      <c r="M49"/>
      <c r="O49"/>
      <c r="Q49"/>
      <c r="R49"/>
      <c r="T49"/>
    </row>
    <row r="50" spans="1:20" ht="14.25">
      <c r="A50">
        <v>44</v>
      </c>
      <c r="B50" s="63">
        <v>112</v>
      </c>
      <c r="C50" s="235"/>
      <c r="D50" s="24"/>
      <c r="E50" s="24"/>
      <c r="F50" s="158"/>
      <c r="G50" s="158"/>
      <c r="H50" s="158"/>
      <c r="I50" s="158"/>
      <c r="J50" s="109">
        <f t="shared" si="2"/>
      </c>
      <c r="L50"/>
      <c r="M50"/>
      <c r="O50"/>
      <c r="Q50"/>
      <c r="R50"/>
      <c r="T50"/>
    </row>
    <row r="51" spans="1:20" ht="14.25">
      <c r="A51">
        <v>45</v>
      </c>
      <c r="B51" s="63">
        <v>113</v>
      </c>
      <c r="C51" s="235"/>
      <c r="D51" s="24"/>
      <c r="E51" s="24"/>
      <c r="F51" s="121"/>
      <c r="G51" s="121"/>
      <c r="H51" s="121"/>
      <c r="I51" s="121"/>
      <c r="J51" s="109">
        <f t="shared" si="2"/>
      </c>
      <c r="L51"/>
      <c r="M51"/>
      <c r="O51"/>
      <c r="Q51"/>
      <c r="R51"/>
      <c r="T51"/>
    </row>
    <row r="52" spans="1:20" ht="14.25">
      <c r="A52">
        <v>46</v>
      </c>
      <c r="B52" s="63">
        <v>114</v>
      </c>
      <c r="C52" s="238"/>
      <c r="D52" s="21"/>
      <c r="E52" s="21"/>
      <c r="F52" s="121"/>
      <c r="G52" s="121"/>
      <c r="H52" s="121"/>
      <c r="I52" s="121"/>
      <c r="J52" s="109">
        <f t="shared" si="2"/>
      </c>
      <c r="L52"/>
      <c r="M52"/>
      <c r="O52"/>
      <c r="Q52"/>
      <c r="R52"/>
      <c r="T52"/>
    </row>
    <row r="53" spans="1:20" ht="14.25">
      <c r="A53">
        <v>47</v>
      </c>
      <c r="B53" s="63">
        <v>115</v>
      </c>
      <c r="C53" s="238"/>
      <c r="D53" s="21"/>
      <c r="E53" s="21"/>
      <c r="F53" s="158"/>
      <c r="G53" s="158"/>
      <c r="H53" s="158"/>
      <c r="I53" s="158"/>
      <c r="J53" s="109">
        <f t="shared" si="2"/>
      </c>
      <c r="L53"/>
      <c r="M53"/>
      <c r="O53"/>
      <c r="Q53"/>
      <c r="R53"/>
      <c r="T53"/>
    </row>
    <row r="54" spans="1:20" ht="14.25">
      <c r="A54">
        <v>48</v>
      </c>
      <c r="B54" s="63">
        <v>116</v>
      </c>
      <c r="C54" s="238"/>
      <c r="D54" s="379"/>
      <c r="E54" s="379"/>
      <c r="F54" s="158"/>
      <c r="G54" s="158"/>
      <c r="H54" s="158"/>
      <c r="I54" s="158"/>
      <c r="J54" s="109">
        <f t="shared" si="2"/>
      </c>
      <c r="L54"/>
      <c r="M54"/>
      <c r="O54"/>
      <c r="Q54"/>
      <c r="R54"/>
      <c r="T54"/>
    </row>
    <row r="55" spans="1:20" ht="14.25">
      <c r="A55">
        <v>49</v>
      </c>
      <c r="B55" s="63">
        <v>117</v>
      </c>
      <c r="C55" s="238"/>
      <c r="D55" s="21"/>
      <c r="E55" s="379"/>
      <c r="F55" s="158"/>
      <c r="G55" s="158"/>
      <c r="H55" s="158"/>
      <c r="I55" s="158"/>
      <c r="J55" s="109">
        <f t="shared" si="2"/>
      </c>
      <c r="L55"/>
      <c r="M55"/>
      <c r="O55"/>
      <c r="Q55"/>
      <c r="R55"/>
      <c r="T55"/>
    </row>
    <row r="56" spans="1:20" ht="14.25">
      <c r="A56">
        <v>50</v>
      </c>
      <c r="B56" s="63">
        <v>118</v>
      </c>
      <c r="C56" s="238"/>
      <c r="D56" s="379"/>
      <c r="E56" s="379"/>
      <c r="F56" s="158"/>
      <c r="G56" s="158"/>
      <c r="H56" s="158"/>
      <c r="I56" s="158"/>
      <c r="J56" s="109">
        <f t="shared" si="2"/>
      </c>
      <c r="L56"/>
      <c r="M56"/>
      <c r="O56"/>
      <c r="Q56"/>
      <c r="R56"/>
      <c r="T56"/>
    </row>
    <row r="57" spans="1:20" ht="14.25">
      <c r="A57">
        <v>51</v>
      </c>
      <c r="B57" s="63">
        <v>119</v>
      </c>
      <c r="C57" s="238"/>
      <c r="D57" s="379"/>
      <c r="E57" s="379"/>
      <c r="F57" s="158"/>
      <c r="G57" s="158"/>
      <c r="H57" s="158"/>
      <c r="I57" s="158"/>
      <c r="J57" s="109">
        <f t="shared" si="2"/>
      </c>
      <c r="L57"/>
      <c r="M57"/>
      <c r="O57"/>
      <c r="Q57"/>
      <c r="R57"/>
      <c r="T57"/>
    </row>
    <row r="58" spans="1:20" ht="14.25">
      <c r="A58">
        <v>52</v>
      </c>
      <c r="B58" s="63">
        <v>120</v>
      </c>
      <c r="C58" s="238"/>
      <c r="D58" s="379"/>
      <c r="E58" s="379"/>
      <c r="F58" s="158"/>
      <c r="G58" s="158"/>
      <c r="H58" s="158"/>
      <c r="I58" s="158"/>
      <c r="J58" s="109">
        <f t="shared" si="2"/>
      </c>
      <c r="L58"/>
      <c r="M58"/>
      <c r="O58"/>
      <c r="Q58"/>
      <c r="R58"/>
      <c r="T58"/>
    </row>
    <row r="59" spans="1:20" ht="14.25">
      <c r="A59">
        <v>53</v>
      </c>
      <c r="B59" s="63">
        <v>121</v>
      </c>
      <c r="C59" s="238"/>
      <c r="D59" s="392"/>
      <c r="E59" s="380"/>
      <c r="F59" s="158"/>
      <c r="G59" s="158"/>
      <c r="H59" s="158"/>
      <c r="I59" s="158"/>
      <c r="J59" s="109">
        <f t="shared" si="2"/>
      </c>
      <c r="L59"/>
      <c r="M59"/>
      <c r="O59"/>
      <c r="Q59"/>
      <c r="R59"/>
      <c r="T59"/>
    </row>
    <row r="60" spans="1:20" ht="14.25">
      <c r="A60">
        <v>54</v>
      </c>
      <c r="B60" s="63">
        <v>122</v>
      </c>
      <c r="C60" s="238"/>
      <c r="D60" s="393"/>
      <c r="E60" s="381"/>
      <c r="F60" s="158"/>
      <c r="G60" s="158"/>
      <c r="H60" s="158"/>
      <c r="I60" s="158"/>
      <c r="J60" s="109">
        <f t="shared" si="2"/>
      </c>
      <c r="L60"/>
      <c r="M60"/>
      <c r="O60"/>
      <c r="Q60"/>
      <c r="R60"/>
      <c r="T60"/>
    </row>
    <row r="61" spans="1:20" ht="14.25">
      <c r="A61">
        <v>55</v>
      </c>
      <c r="B61" s="63">
        <v>123</v>
      </c>
      <c r="C61" s="235"/>
      <c r="D61" s="24"/>
      <c r="E61" s="24"/>
      <c r="F61" s="158"/>
      <c r="G61" s="158"/>
      <c r="H61" s="158"/>
      <c r="I61" s="158"/>
      <c r="J61" s="109">
        <f t="shared" si="2"/>
      </c>
      <c r="L61"/>
      <c r="M61"/>
      <c r="O61"/>
      <c r="Q61"/>
      <c r="R61"/>
      <c r="T61"/>
    </row>
    <row r="62" spans="1:10" ht="14.25">
      <c r="A62">
        <v>56</v>
      </c>
      <c r="B62" s="63">
        <v>124</v>
      </c>
      <c r="C62" s="235"/>
      <c r="D62" s="24"/>
      <c r="E62" s="24"/>
      <c r="F62" s="158"/>
      <c r="G62" s="158"/>
      <c r="H62" s="158"/>
      <c r="I62" s="158"/>
      <c r="J62" s="109">
        <f t="shared" si="2"/>
      </c>
    </row>
    <row r="63" spans="1:10" ht="14.25">
      <c r="A63">
        <v>57</v>
      </c>
      <c r="B63" s="63">
        <v>126</v>
      </c>
      <c r="C63" s="238"/>
      <c r="D63" s="24"/>
      <c r="E63" s="24"/>
      <c r="F63" s="158"/>
      <c r="G63" s="158"/>
      <c r="H63" s="158"/>
      <c r="I63" s="158"/>
      <c r="J63" s="109">
        <f t="shared" si="2"/>
      </c>
    </row>
    <row r="64" spans="1:10" ht="14.25">
      <c r="A64">
        <v>58</v>
      </c>
      <c r="B64" s="63">
        <v>127</v>
      </c>
      <c r="C64" s="238"/>
      <c r="D64" s="382"/>
      <c r="E64" s="382"/>
      <c r="F64" s="158"/>
      <c r="G64" s="158"/>
      <c r="H64" s="158"/>
      <c r="I64" s="158"/>
      <c r="J64" s="109">
        <f t="shared" si="2"/>
      </c>
    </row>
    <row r="65" spans="1:10" ht="14.25">
      <c r="A65">
        <v>59</v>
      </c>
      <c r="B65" s="63">
        <v>128</v>
      </c>
      <c r="C65" s="238"/>
      <c r="D65" s="382"/>
      <c r="E65" s="382"/>
      <c r="F65" s="158"/>
      <c r="G65" s="158"/>
      <c r="H65" s="158"/>
      <c r="I65" s="158"/>
      <c r="J65" s="109">
        <f t="shared" si="2"/>
      </c>
    </row>
    <row r="66" spans="1:10" ht="14.25">
      <c r="A66">
        <v>60</v>
      </c>
      <c r="B66" s="63">
        <v>129</v>
      </c>
      <c r="C66" s="242"/>
      <c r="D66" s="305"/>
      <c r="E66" s="305"/>
      <c r="F66" s="158"/>
      <c r="G66" s="158"/>
      <c r="H66" s="158"/>
      <c r="I66" s="158"/>
      <c r="J66" s="109">
        <f t="shared" si="2"/>
      </c>
    </row>
    <row r="67" spans="1:10" ht="14.25">
      <c r="A67">
        <v>61</v>
      </c>
      <c r="B67" s="63">
        <v>130</v>
      </c>
      <c r="C67" s="238"/>
      <c r="D67" s="305"/>
      <c r="E67" s="305"/>
      <c r="F67" s="158"/>
      <c r="G67" s="158"/>
      <c r="H67" s="158"/>
      <c r="I67" s="158"/>
      <c r="J67" s="109">
        <f t="shared" si="2"/>
      </c>
    </row>
    <row r="68" spans="1:10" ht="14.25">
      <c r="A68">
        <v>62</v>
      </c>
      <c r="B68" s="63">
        <v>131</v>
      </c>
      <c r="C68" s="238"/>
      <c r="D68" s="305"/>
      <c r="E68" s="305"/>
      <c r="F68" s="158"/>
      <c r="G68" s="158"/>
      <c r="H68" s="158"/>
      <c r="I68" s="158"/>
      <c r="J68" s="109">
        <f t="shared" si="2"/>
      </c>
    </row>
    <row r="69" spans="1:10" ht="14.25">
      <c r="A69">
        <v>63</v>
      </c>
      <c r="B69" s="63">
        <v>132</v>
      </c>
      <c r="C69" s="245"/>
      <c r="D69" s="305"/>
      <c r="E69" s="305"/>
      <c r="F69" s="338"/>
      <c r="G69" s="338"/>
      <c r="H69" s="338"/>
      <c r="I69" s="338"/>
      <c r="J69" s="339">
        <f t="shared" si="2"/>
      </c>
    </row>
    <row r="70" spans="1:10" ht="14.25">
      <c r="A70">
        <v>64</v>
      </c>
      <c r="B70" s="261">
        <v>133</v>
      </c>
      <c r="C70" s="245"/>
      <c r="D70" s="391"/>
      <c r="E70" s="391"/>
      <c r="F70" s="338"/>
      <c r="G70" s="338"/>
      <c r="H70" s="338"/>
      <c r="I70" s="338"/>
      <c r="J70" s="339">
        <f t="shared" si="2"/>
      </c>
    </row>
    <row r="71" spans="1:10" ht="13.5">
      <c r="A71">
        <v>65</v>
      </c>
      <c r="B71" s="63">
        <v>134</v>
      </c>
      <c r="C71" s="11"/>
      <c r="D71" s="11"/>
      <c r="E71" s="389"/>
      <c r="F71" s="158"/>
      <c r="G71" s="158"/>
      <c r="H71" s="158"/>
      <c r="I71" s="158"/>
      <c r="J71" s="339">
        <f t="shared" si="2"/>
      </c>
    </row>
    <row r="72" spans="1:10" ht="13.5">
      <c r="A72">
        <v>66</v>
      </c>
      <c r="B72" s="63">
        <v>135</v>
      </c>
      <c r="C72" s="11"/>
      <c r="D72" s="11"/>
      <c r="E72" s="389"/>
      <c r="F72" s="158"/>
      <c r="G72" s="158"/>
      <c r="H72" s="158"/>
      <c r="I72" s="158"/>
      <c r="J72" s="339">
        <f>IF(I72="","",SUM(F72:I72))</f>
      </c>
    </row>
    <row r="73" spans="1:10" ht="14.25" thickBot="1">
      <c r="A73">
        <v>67</v>
      </c>
      <c r="B73" s="65">
        <v>136</v>
      </c>
      <c r="C73" s="80"/>
      <c r="D73" s="80"/>
      <c r="E73" s="390"/>
      <c r="F73" s="160"/>
      <c r="G73" s="160"/>
      <c r="H73" s="160"/>
      <c r="I73" s="160"/>
      <c r="J73" s="111">
        <f>IF(I73="","",SUM(F73:I73))</f>
      </c>
    </row>
  </sheetData>
  <sheetProtection/>
  <mergeCells count="1">
    <mergeCell ref="K6:O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3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3.75390625" style="0" customWidth="1"/>
    <col min="2" max="2" width="5.75390625" style="0" customWidth="1"/>
    <col min="3" max="3" width="5.00390625" style="0" customWidth="1"/>
    <col min="4" max="5" width="15.00390625" style="0" customWidth="1"/>
    <col min="6" max="6" width="5.00390625" style="0" customWidth="1"/>
    <col min="7" max="10" width="6.25390625" style="0" customWidth="1"/>
    <col min="11" max="11" width="9.50390625" style="0" customWidth="1"/>
    <col min="12" max="12" width="7.25390625" style="0" customWidth="1"/>
    <col min="13" max="13" width="2.75390625" style="0" customWidth="1"/>
    <col min="14" max="14" width="9.375" style="0" customWidth="1"/>
    <col min="15" max="15" width="2.75390625" style="0" customWidth="1"/>
    <col min="16" max="16" width="9.375" style="0" customWidth="1"/>
  </cols>
  <sheetData>
    <row r="2" ht="18.75" customHeight="1">
      <c r="D2" t="s">
        <v>73</v>
      </c>
    </row>
    <row r="3" ht="18.75" customHeight="1">
      <c r="D3" t="s">
        <v>74</v>
      </c>
    </row>
    <row r="4" spans="6:11" ht="18.75" customHeight="1">
      <c r="F4" s="127" t="s">
        <v>49</v>
      </c>
      <c r="J4" s="484">
        <v>40705</v>
      </c>
      <c r="K4" s="485"/>
    </row>
    <row r="5" ht="18.75" customHeight="1" thickBot="1">
      <c r="J5" s="397" t="s">
        <v>51</v>
      </c>
    </row>
    <row r="6" spans="1:11" ht="18.75" customHeight="1" thickBot="1">
      <c r="A6" s="50"/>
      <c r="B6" s="272" t="s">
        <v>33</v>
      </c>
      <c r="C6" s="266" t="s">
        <v>44</v>
      </c>
      <c r="D6" s="267" t="s">
        <v>45</v>
      </c>
      <c r="E6" s="267" t="s">
        <v>46</v>
      </c>
      <c r="F6" s="268" t="s">
        <v>35</v>
      </c>
      <c r="G6" s="269" t="s">
        <v>54</v>
      </c>
      <c r="H6" s="269" t="s">
        <v>7</v>
      </c>
      <c r="I6" s="269" t="s">
        <v>8</v>
      </c>
      <c r="J6" s="269" t="s">
        <v>9</v>
      </c>
      <c r="K6" s="283" t="s">
        <v>10</v>
      </c>
    </row>
    <row r="7" spans="1:11" ht="18.75" customHeight="1">
      <c r="A7" s="50">
        <v>35</v>
      </c>
      <c r="B7" s="295">
        <f aca="true" t="shared" si="0" ref="B7:B38">IF(K7="","",RANK(K7,$J$7:$K$73))</f>
      </c>
      <c r="C7" s="138">
        <f>IF('得点入力'!B41="","",'得点入力'!B41)</f>
        <v>103</v>
      </c>
      <c r="D7" s="139">
        <f>IF('得点入力'!C41="","",'得点入力'!C41)</f>
      </c>
      <c r="E7" s="101">
        <f>IF('得点入力'!D41="","",'得点入力'!D41)</f>
      </c>
      <c r="F7" s="134">
        <f>IF('得点入力'!E41="","",'得点入力'!E41)</f>
      </c>
      <c r="G7" s="106">
        <f>IF('得点入力'!F41="","",'得点入力'!F41)</f>
      </c>
      <c r="H7" s="106">
        <f>IF('得点入力'!G41="","",'得点入力'!G41)</f>
      </c>
      <c r="I7" s="106">
        <f>IF('得点入力'!H41="","",'得点入力'!H41)</f>
      </c>
      <c r="J7" s="106">
        <f>IF('得点入力'!I41="","",'得点入力'!I41)</f>
      </c>
      <c r="K7" s="107">
        <f aca="true" t="shared" si="1" ref="K7:K38">IF(J7="","",SUM(G7:J7))</f>
      </c>
    </row>
    <row r="8" spans="1:11" ht="18.75" customHeight="1">
      <c r="A8" s="50">
        <v>50</v>
      </c>
      <c r="B8" s="296">
        <f t="shared" si="0"/>
      </c>
      <c r="C8" s="63">
        <f>IF('得点入力'!B56="","",'得点入力'!B56)</f>
        <v>118</v>
      </c>
      <c r="D8" s="407">
        <f>IF('得点入力'!C56="","",'得点入力'!C56)</f>
      </c>
      <c r="E8" s="131">
        <f>IF('得点入力'!D56="","",'得点入力'!D56)</f>
      </c>
      <c r="F8" s="95">
        <f>IF('得点入力'!E56="","",'得点入力'!E56)</f>
      </c>
      <c r="G8" s="108">
        <f>IF('得点入力'!F56="","",'得点入力'!F56)</f>
      </c>
      <c r="H8" s="108">
        <f>IF('得点入力'!G56="","",'得点入力'!G56)</f>
      </c>
      <c r="I8" s="108">
        <f>IF('得点入力'!H56="","",'得点入力'!H56)</f>
      </c>
      <c r="J8" s="108">
        <f>IF('得点入力'!I56="","",'得点入力'!I56)</f>
      </c>
      <c r="K8" s="109">
        <f t="shared" si="1"/>
      </c>
    </row>
    <row r="9" spans="1:11" ht="18.75" customHeight="1">
      <c r="A9" s="50">
        <v>62</v>
      </c>
      <c r="B9" s="296">
        <f t="shared" si="0"/>
      </c>
      <c r="C9" s="63">
        <f>IF('得点入力'!B68="","",'得点入力'!B68)</f>
        <v>131</v>
      </c>
      <c r="D9" s="12">
        <f>IF('得点入力'!C68="","",'得点入力'!C68)</f>
      </c>
      <c r="E9" s="263">
        <f>IF('得点入力'!D68="","",'得点入力'!D68)</f>
      </c>
      <c r="F9" s="95">
        <f>IF('得点入力'!E68="","",'得点入力'!E68)</f>
      </c>
      <c r="G9" s="108">
        <f>IF('得点入力'!F68="","",'得点入力'!F68)</f>
      </c>
      <c r="H9" s="108">
        <f>IF('得点入力'!G68="","",'得点入力'!G68)</f>
      </c>
      <c r="I9" s="108">
        <f>IF('得点入力'!H68="","",'得点入力'!H68)</f>
      </c>
      <c r="J9" s="108">
        <f>IF('得点入力'!I68="","",'得点入力'!I68)</f>
      </c>
      <c r="K9" s="109">
        <f t="shared" si="1"/>
      </c>
    </row>
    <row r="10" spans="1:11" ht="18.75" customHeight="1" thickBot="1">
      <c r="A10" s="50">
        <v>59</v>
      </c>
      <c r="B10" s="296">
        <f t="shared" si="0"/>
      </c>
      <c r="C10" s="65">
        <f>IF('得点入力'!B65="","",'得点入力'!B65)</f>
        <v>128</v>
      </c>
      <c r="D10" s="12">
        <f>IF('得点入力'!C65="","",'得点入力'!C65)</f>
      </c>
      <c r="E10" s="264">
        <f>IF('得点入力'!D65="","",'得点入力'!D65)</f>
      </c>
      <c r="F10" s="132">
        <f>IF('得点入力'!E65="","",'得点入力'!E65)</f>
      </c>
      <c r="G10" s="110">
        <f>IF('得点入力'!F65="","",'得点入力'!F65)</f>
      </c>
      <c r="H10" s="110">
        <f>IF('得点入力'!G65="","",'得点入力'!G65)</f>
      </c>
      <c r="I10" s="110">
        <f>IF('得点入力'!H65="","",'得点入力'!H65)</f>
      </c>
      <c r="J10" s="110">
        <f>IF('得点入力'!I65="","",'得点入力'!I65)</f>
      </c>
      <c r="K10" s="111">
        <f t="shared" si="1"/>
      </c>
    </row>
    <row r="11" spans="1:11" ht="18.75" customHeight="1">
      <c r="A11" s="50">
        <v>57</v>
      </c>
      <c r="B11" s="296">
        <f t="shared" si="0"/>
      </c>
      <c r="C11" s="59">
        <f>IF('得点入力'!B63="","",'得点入力'!B63)</f>
        <v>126</v>
      </c>
      <c r="D11" s="26">
        <f>IF('得点入力'!C63="","",'得点入力'!C63)</f>
      </c>
      <c r="E11" s="406">
        <f>IF('得点入力'!D63="","",'得点入力'!D63)</f>
      </c>
      <c r="F11" s="60">
        <f>IF('得点入力'!E63="","",'得点入力'!E63)</f>
      </c>
      <c r="G11" s="106">
        <f>IF('得点入力'!F63="","",'得点入力'!F63)</f>
      </c>
      <c r="H11" s="106">
        <f>IF('得点入力'!G63="","",'得点入力'!G63)</f>
      </c>
      <c r="I11" s="106">
        <f>IF('得点入力'!H63="","",'得点入力'!H63)</f>
      </c>
      <c r="J11" s="106">
        <f>IF('得点入力'!I63="","",'得点入力'!I63)</f>
      </c>
      <c r="K11" s="107">
        <f t="shared" si="1"/>
      </c>
    </row>
    <row r="12" spans="1:11" ht="18.75" customHeight="1">
      <c r="A12" s="50">
        <v>56</v>
      </c>
      <c r="B12" s="296">
        <f t="shared" si="0"/>
      </c>
      <c r="C12" s="63">
        <f>IF('得点入力'!B62="","",'得点入力'!B62)</f>
        <v>124</v>
      </c>
      <c r="D12" s="88">
        <f>IF('得点入力'!C62="","",'得点入力'!C62)</f>
      </c>
      <c r="E12" s="131">
        <f>IF('得点入力'!D62="","",'得点入力'!D62)</f>
      </c>
      <c r="F12" s="95">
        <f>IF('得点入力'!E62="","",'得点入力'!E62)</f>
      </c>
      <c r="G12" s="108">
        <f>IF('得点入力'!F62="","",'得点入力'!F62)</f>
      </c>
      <c r="H12" s="108">
        <f>IF('得点入力'!G62="","",'得点入力'!G62)</f>
      </c>
      <c r="I12" s="108">
        <f>IF('得点入力'!H62="","",'得点入力'!H62)</f>
      </c>
      <c r="J12" s="108">
        <f>IF('得点入力'!I62="","",'得点入力'!I62)</f>
      </c>
      <c r="K12" s="109">
        <f t="shared" si="1"/>
      </c>
    </row>
    <row r="13" spans="1:11" ht="18.75" customHeight="1">
      <c r="A13" s="50">
        <v>19</v>
      </c>
      <c r="B13" s="296">
        <f t="shared" si="0"/>
      </c>
      <c r="C13" s="63">
        <f>IF('得点入力'!B25="","",'得点入力'!B25)</f>
        <v>19</v>
      </c>
      <c r="D13" s="88">
        <f>IF('得点入力'!C25="","",'得点入力'!C25)</f>
      </c>
      <c r="E13" s="88">
        <f>IF('得点入力'!D25="","",'得点入力'!D25)</f>
      </c>
      <c r="F13" s="95">
        <f>IF('得点入力'!E25="","",'得点入力'!E25)</f>
      </c>
      <c r="G13" s="108">
        <f>IF('得点入力'!F25="","",'得点入力'!F25)</f>
      </c>
      <c r="H13" s="108">
        <f>IF('得点入力'!G25="","",'得点入力'!G25)</f>
      </c>
      <c r="I13" s="108">
        <f>IF('得点入力'!H25="","",'得点入力'!H25)</f>
      </c>
      <c r="J13" s="108">
        <f>IF('得点入力'!I25="","",'得点入力'!I25)</f>
      </c>
      <c r="K13" s="109">
        <f t="shared" si="1"/>
      </c>
    </row>
    <row r="14" spans="1:11" ht="18.75" customHeight="1" thickBot="1">
      <c r="A14" s="50">
        <v>18</v>
      </c>
      <c r="B14" s="296">
        <f t="shared" si="0"/>
      </c>
      <c r="C14" s="65">
        <f>IF('得点入力'!B24="","",'得点入力'!B24)</f>
        <v>18</v>
      </c>
      <c r="D14" s="86">
        <f>IF('得点入力'!C24="","",'得点入力'!C24)</f>
      </c>
      <c r="E14" s="86">
        <f>IF('得点入力'!D24="","",'得点入力'!D24)</f>
      </c>
      <c r="F14" s="98">
        <f>IF('得点入力'!E24="","",'得点入力'!E24)</f>
      </c>
      <c r="G14" s="110">
        <f>IF('得点入力'!F24="","",'得点入力'!F24)</f>
      </c>
      <c r="H14" s="110">
        <f>IF('得点入力'!G24="","",'得点入力'!G24)</f>
      </c>
      <c r="I14" s="110">
        <f>IF('得点入力'!H24="","",'得点入力'!H24)</f>
      </c>
      <c r="J14" s="110">
        <f>IF('得点入力'!I24="","",'得点入力'!I24)</f>
      </c>
      <c r="K14" s="109">
        <f t="shared" si="1"/>
      </c>
    </row>
    <row r="15" spans="1:11" ht="18.75" customHeight="1">
      <c r="A15" s="50">
        <v>17</v>
      </c>
      <c r="B15" s="296">
        <f t="shared" si="0"/>
      </c>
      <c r="C15" s="59">
        <f>IF('得点入力'!B23="","",'得点入力'!B23)</f>
        <v>17</v>
      </c>
      <c r="D15" s="93">
        <f>IF('得点入力'!C23="","",'得点入力'!C23)</f>
      </c>
      <c r="E15" s="94">
        <f>IF('得点入力'!D23="","",'得点入力'!D23)</f>
      </c>
      <c r="F15" s="60">
        <f>IF('得点入力'!E23="","",'得点入力'!E23)</f>
      </c>
      <c r="G15" s="106">
        <f>IF('得点入力'!F23="","",'得点入力'!F23)</f>
      </c>
      <c r="H15" s="106">
        <f>IF('得点入力'!G23="","",'得点入力'!G23)</f>
      </c>
      <c r="I15" s="106">
        <f>IF('得点入力'!H23="","",'得点入力'!H23)</f>
      </c>
      <c r="J15" s="106">
        <f>IF('得点入力'!I23="","",'得点入力'!I23)</f>
      </c>
      <c r="K15" s="107">
        <f t="shared" si="1"/>
      </c>
    </row>
    <row r="16" spans="1:11" ht="18.75" customHeight="1">
      <c r="A16" s="50">
        <v>36</v>
      </c>
      <c r="B16" s="296">
        <f t="shared" si="0"/>
      </c>
      <c r="C16" s="63">
        <f>IF('得点入力'!B42="","",'得点入力'!B42)</f>
        <v>104</v>
      </c>
      <c r="D16" s="88">
        <f>IF('得点入力'!C42="","",'得点入力'!C42)</f>
      </c>
      <c r="E16" s="88">
        <f>IF('得点入力'!D42="","",'得点入力'!D42)</f>
      </c>
      <c r="F16" s="95">
        <f>IF('得点入力'!E42="","",'得点入力'!E42)</f>
      </c>
      <c r="G16" s="121">
        <f>IF('得点入力'!F42="","",'得点入力'!F42)</f>
      </c>
      <c r="H16" s="121">
        <f>IF('得点入力'!G42="","",'得点入力'!G42)</f>
      </c>
      <c r="I16" s="121">
        <f>IF('得点入力'!H42="","",'得点入力'!H42)</f>
      </c>
      <c r="J16" s="121">
        <f>IF('得点入力'!I42="","",'得点入力'!I42)</f>
      </c>
      <c r="K16" s="109">
        <f t="shared" si="1"/>
      </c>
    </row>
    <row r="17" spans="1:11" ht="18.75" customHeight="1">
      <c r="A17" s="50">
        <v>43</v>
      </c>
      <c r="B17" s="296">
        <f t="shared" si="0"/>
      </c>
      <c r="C17" s="63">
        <f>IF('得点入力'!B49="","",'得点入力'!B49)</f>
        <v>111</v>
      </c>
      <c r="D17" s="88">
        <f>IF('得点入力'!C49="","",'得点入力'!C49)</f>
      </c>
      <c r="E17" s="88">
        <f>IF('得点入力'!D49="","",'得点入力'!D49)</f>
      </c>
      <c r="F17" s="95">
        <f>IF('得点入力'!E49="","",'得点入力'!E49)</f>
      </c>
      <c r="G17" s="108">
        <f>IF('得点入力'!F49="","",'得点入力'!F49)</f>
      </c>
      <c r="H17" s="108">
        <f>IF('得点入力'!G49="","",'得点入力'!G49)</f>
      </c>
      <c r="I17" s="108">
        <f>IF('得点入力'!H49="","",'得点入力'!H49)</f>
      </c>
      <c r="J17" s="108">
        <f>IF('得点入力'!I49="","",'得点入力'!I49)</f>
      </c>
      <c r="K17" s="109">
        <f t="shared" si="1"/>
      </c>
    </row>
    <row r="18" spans="1:11" ht="18.75" customHeight="1" thickBot="1">
      <c r="A18" s="50">
        <v>66</v>
      </c>
      <c r="B18" s="296">
        <f t="shared" si="0"/>
      </c>
      <c r="C18" s="65">
        <f>IF('得点入力'!B72="","",'得点入力'!B72)</f>
        <v>135</v>
      </c>
      <c r="D18" s="99">
        <f>IF('得点入力'!C72="","",'得点入力'!C72)</f>
      </c>
      <c r="E18" s="264">
        <f>IF('得点入力'!D72="","",'得点入力'!D72)</f>
      </c>
      <c r="F18" s="98">
        <f>IF('得点入力'!E72="","",'得点入力'!E72)</f>
      </c>
      <c r="G18" s="110">
        <f>IF('得点入力'!F72="","",'得点入力'!F72)</f>
      </c>
      <c r="H18" s="110">
        <f>IF('得点入力'!G72="","",'得点入力'!G72)</f>
      </c>
      <c r="I18" s="110">
        <f>IF('得点入力'!H72="","",'得点入力'!H72)</f>
      </c>
      <c r="J18" s="110">
        <f>IF('得点入力'!I72="","",'得点入力'!I72)</f>
      </c>
      <c r="K18" s="111">
        <f t="shared" si="1"/>
      </c>
    </row>
    <row r="19" spans="1:11" ht="18.75" customHeight="1">
      <c r="A19" s="50">
        <v>53</v>
      </c>
      <c r="B19" s="296">
        <f t="shared" si="0"/>
      </c>
      <c r="C19" s="59">
        <f>IF('得点入力'!B59="","",'得点入力'!B59)</f>
        <v>121</v>
      </c>
      <c r="D19" s="94">
        <f>IF('得点入力'!C59="","",'得点入力'!C59)</f>
      </c>
      <c r="E19" s="270">
        <f>IF('得点入力'!D59="","",'得点入力'!D59)</f>
      </c>
      <c r="F19" s="60">
        <f>IF('得点入力'!E59="","",'得点入力'!E59)</f>
      </c>
      <c r="G19" s="106">
        <f>IF('得点入力'!F59="","",'得点入力'!F59)</f>
      </c>
      <c r="H19" s="106">
        <f>IF('得点入力'!G59="","",'得点入力'!G59)</f>
      </c>
      <c r="I19" s="106">
        <f>IF('得点入力'!H59="","",'得点入力'!H59)</f>
      </c>
      <c r="J19" s="106">
        <f>IF('得点入力'!I59="","",'得点入力'!I59)</f>
      </c>
      <c r="K19" s="107">
        <f t="shared" si="1"/>
      </c>
    </row>
    <row r="20" spans="1:11" ht="18.75" customHeight="1">
      <c r="A20" s="50">
        <v>44</v>
      </c>
      <c r="B20" s="296">
        <f t="shared" si="0"/>
      </c>
      <c r="C20" s="63">
        <f>IF('得点入力'!B50="","",'得点入力'!B50)</f>
        <v>112</v>
      </c>
      <c r="D20" s="88">
        <f>IF('得点入力'!C50="","",'得点入力'!C50)</f>
      </c>
      <c r="E20" s="88">
        <f>IF('得点入力'!D50="","",'得点入力'!D50)</f>
      </c>
      <c r="F20" s="95">
        <f>IF('得点入力'!E50="","",'得点入力'!E50)</f>
      </c>
      <c r="G20" s="108">
        <f>IF('得点入力'!F50="","",'得点入力'!F50)</f>
      </c>
      <c r="H20" s="108">
        <f>IF('得点入力'!G50="","",'得点入力'!G50)</f>
      </c>
      <c r="I20" s="108">
        <f>IF('得点入力'!H50="","",'得点入力'!H50)</f>
      </c>
      <c r="J20" s="108">
        <f>IF('得点入力'!I50="","",'得点入力'!I50)</f>
      </c>
      <c r="K20" s="109">
        <f t="shared" si="1"/>
      </c>
    </row>
    <row r="21" spans="1:11" ht="18.75" customHeight="1">
      <c r="A21" s="50">
        <v>63</v>
      </c>
      <c r="B21" s="296">
        <f t="shared" si="0"/>
      </c>
      <c r="C21" s="63">
        <f>IF('得点入力'!B69="","",'得点入力'!B69)</f>
        <v>132</v>
      </c>
      <c r="D21" s="12">
        <f>IF('得点入力'!C69="","",'得点入力'!C69)</f>
      </c>
      <c r="E21" s="263">
        <f>IF('得点入力'!D69="","",'得点入力'!D69)</f>
      </c>
      <c r="F21" s="95">
        <f>IF('得点入力'!E69="","",'得点入力'!E69)</f>
      </c>
      <c r="G21" s="108">
        <f>IF('得点入力'!F69="","",'得点入力'!F69)</f>
      </c>
      <c r="H21" s="108">
        <f>IF('得点入力'!G69="","",'得点入力'!G69)</f>
      </c>
      <c r="I21" s="108">
        <f>IF('得点入力'!H69="","",'得点入力'!H69)</f>
      </c>
      <c r="J21" s="108">
        <f>IF('得点入力'!I69="","",'得点入力'!I69)</f>
      </c>
      <c r="K21" s="109">
        <f t="shared" si="1"/>
      </c>
    </row>
    <row r="22" spans="1:11" ht="18.75" customHeight="1" thickBot="1">
      <c r="A22" s="50">
        <v>42</v>
      </c>
      <c r="B22" s="296">
        <f t="shared" si="0"/>
      </c>
      <c r="C22" s="65">
        <f>IF('得点入力'!B48="","",'得点入力'!B48)</f>
        <v>110</v>
      </c>
      <c r="D22" s="408">
        <f>IF('得点入力'!C48="","",'得点入力'!C48)</f>
      </c>
      <c r="E22" s="86">
        <f>IF('得点入力'!D48="","",'得点入力'!D48)</f>
      </c>
      <c r="F22" s="98">
        <f>IF('得点入力'!E48="","",'得点入力'!E48)</f>
      </c>
      <c r="G22" s="110">
        <f>IF('得点入力'!F48="","",'得点入力'!F48)</f>
      </c>
      <c r="H22" s="110">
        <f>IF('得点入力'!G48="","",'得点入力'!G48)</f>
      </c>
      <c r="I22" s="110">
        <f>IF('得点入力'!H48="","",'得点入力'!H48)</f>
      </c>
      <c r="J22" s="110">
        <f>IF('得点入力'!I48="","",'得点入力'!I48)</f>
      </c>
      <c r="K22" s="109">
        <f t="shared" si="1"/>
      </c>
    </row>
    <row r="23" spans="1:11" ht="18.75" customHeight="1">
      <c r="A23" s="50">
        <v>48</v>
      </c>
      <c r="B23" s="296">
        <f t="shared" si="0"/>
      </c>
      <c r="C23" s="59">
        <f>IF('得点入力'!B54="","",'得点入力'!B54)</f>
        <v>116</v>
      </c>
      <c r="D23" s="94">
        <f>IF('得点入力'!C54="","",'得点入力'!C54)</f>
      </c>
      <c r="E23" s="94">
        <f>IF('得点入力'!D54="","",'得点入力'!D54)</f>
      </c>
      <c r="F23" s="60">
        <f>IF('得点入力'!E54="","",'得点入力'!E54)</f>
      </c>
      <c r="G23" s="106">
        <f>IF('得点入力'!F54="","",'得点入力'!F54)</f>
      </c>
      <c r="H23" s="106">
        <f>IF('得点入力'!G54="","",'得点入力'!G54)</f>
      </c>
      <c r="I23" s="106">
        <f>IF('得点入力'!H54="","",'得点入力'!H54)</f>
      </c>
      <c r="J23" s="106">
        <f>IF('得点入力'!I54="","",'得点入力'!I54)</f>
      </c>
      <c r="K23" s="107">
        <f t="shared" si="1"/>
      </c>
    </row>
    <row r="24" spans="1:11" ht="18.75" customHeight="1">
      <c r="A24" s="50">
        <v>64</v>
      </c>
      <c r="B24" s="296">
        <f t="shared" si="0"/>
      </c>
      <c r="C24" s="63">
        <f>IF('得点入力'!B70="","",'得点入力'!B70)</f>
        <v>133</v>
      </c>
      <c r="D24" s="12">
        <f>IF('得点入力'!C70="","",'得点入力'!C70)</f>
      </c>
      <c r="E24" s="263">
        <f>IF('得点入力'!D70="","",'得点入力'!D70)</f>
      </c>
      <c r="F24" s="95">
        <f>IF('得点入力'!E70="","",'得点入力'!E70)</f>
      </c>
      <c r="G24" s="108">
        <f>IF('得点入力'!F70="","",'得点入力'!F70)</f>
      </c>
      <c r="H24" s="108">
        <f>IF('得点入力'!G70="","",'得点入力'!G70)</f>
      </c>
      <c r="I24" s="108">
        <f>IF('得点入力'!H70="","",'得点入力'!H70)</f>
      </c>
      <c r="J24" s="108">
        <f>IF('得点入力'!I70="","",'得点入力'!I70)</f>
      </c>
      <c r="K24" s="109">
        <f t="shared" si="1"/>
      </c>
    </row>
    <row r="25" spans="1:11" ht="18.75" customHeight="1">
      <c r="A25" s="50">
        <v>7</v>
      </c>
      <c r="B25" s="296">
        <f t="shared" si="0"/>
      </c>
      <c r="C25" s="63">
        <f>IF('得点入力'!B13="","",'得点入力'!B13)</f>
        <v>7</v>
      </c>
      <c r="D25" s="88">
        <f>IF('得点入力'!C13="","",'得点入力'!C13)</f>
      </c>
      <c r="E25" s="88">
        <f>IF('得点入力'!D13="","",'得点入力'!D13)</f>
      </c>
      <c r="F25" s="95">
        <f>IF('得点入力'!E13="","",'得点入力'!E13)</f>
      </c>
      <c r="G25" s="108">
        <f>IF('得点入力'!F13="","",'得点入力'!F13)</f>
      </c>
      <c r="H25" s="108">
        <f>IF('得点入力'!G13="","",'得点入力'!G13)</f>
      </c>
      <c r="I25" s="108">
        <f>IF('得点入力'!H13="","",'得点入力'!H13)</f>
      </c>
      <c r="J25" s="108">
        <f>IF('得点入力'!I13="","",'得点入力'!I13)</f>
      </c>
      <c r="K25" s="109">
        <f t="shared" si="1"/>
      </c>
    </row>
    <row r="26" spans="1:11" ht="18.75" customHeight="1" thickBot="1">
      <c r="A26" s="50">
        <v>60</v>
      </c>
      <c r="B26" s="296">
        <f t="shared" si="0"/>
      </c>
      <c r="C26" s="65">
        <f>IF('得点入力'!B66="","",'得点入力'!B66)</f>
        <v>129</v>
      </c>
      <c r="D26" s="99">
        <f>IF('得点入力'!C66="","",'得点入力'!C66)</f>
      </c>
      <c r="E26" s="264">
        <f>IF('得点入力'!D66="","",'得点入力'!D66)</f>
      </c>
      <c r="F26" s="98">
        <f>IF('得点入力'!E66="","",'得点入力'!E66)</f>
      </c>
      <c r="G26" s="110">
        <f>IF('得点入力'!F66="","",'得点入力'!F66)</f>
      </c>
      <c r="H26" s="110">
        <f>IF('得点入力'!G66="","",'得点入力'!G66)</f>
      </c>
      <c r="I26" s="110">
        <f>IF('得点入力'!H66="","",'得点入力'!H66)</f>
      </c>
      <c r="J26" s="110">
        <f>IF('得点入力'!I66="","",'得点入力'!I66)</f>
      </c>
      <c r="K26" s="111">
        <f t="shared" si="1"/>
      </c>
    </row>
    <row r="27" spans="1:11" ht="18.75" customHeight="1">
      <c r="A27" s="50">
        <v>55</v>
      </c>
      <c r="B27" s="296">
        <f t="shared" si="0"/>
      </c>
      <c r="C27" s="59">
        <f>IF('得点入力'!B61="","",'得点入力'!B61)</f>
        <v>123</v>
      </c>
      <c r="D27" s="94">
        <f>IF('得点入力'!C61="","",'得点入力'!C61)</f>
      </c>
      <c r="E27" s="270">
        <f>IF('得点入力'!D61="","",'得点入力'!D61)</f>
      </c>
      <c r="F27" s="60">
        <f>IF('得点入力'!E61="","",'得点入力'!E61)</f>
      </c>
      <c r="G27" s="106">
        <f>IF('得点入力'!F61="","",'得点入力'!F61)</f>
      </c>
      <c r="H27" s="106">
        <f>IF('得点入力'!G61="","",'得点入力'!G61)</f>
      </c>
      <c r="I27" s="106">
        <f>IF('得点入力'!H61="","",'得点入力'!H61)</f>
      </c>
      <c r="J27" s="106">
        <f>IF('得点入力'!I61="","",'得点入力'!I61)</f>
      </c>
      <c r="K27" s="107">
        <f t="shared" si="1"/>
      </c>
    </row>
    <row r="28" spans="1:11" ht="18.75" customHeight="1">
      <c r="A28" s="50">
        <v>6</v>
      </c>
      <c r="B28" s="296">
        <f t="shared" si="0"/>
      </c>
      <c r="C28" s="63">
        <f>IF('得点入力'!B12="","",'得点入力'!B12)</f>
        <v>6</v>
      </c>
      <c r="D28" s="88">
        <f>IF('得点入力'!C12="","",'得点入力'!C12)</f>
      </c>
      <c r="E28" s="88">
        <f>IF('得点入力'!D12="","",'得点入力'!D12)</f>
      </c>
      <c r="F28" s="95">
        <f>IF('得点入力'!E12="","",'得点入力'!E12)</f>
      </c>
      <c r="G28" s="108">
        <f>IF('得点入力'!F12="","",'得点入力'!F12)</f>
      </c>
      <c r="H28" s="108">
        <f>IF('得点入力'!G12="","",'得点入力'!G12)</f>
      </c>
      <c r="I28" s="108">
        <f>IF('得点入力'!H12="","",'得点入力'!H12)</f>
      </c>
      <c r="J28" s="108">
        <f>IF('得点入力'!I12="","",'得点入力'!I12)</f>
      </c>
      <c r="K28" s="109">
        <f t="shared" si="1"/>
      </c>
    </row>
    <row r="29" spans="1:11" ht="18.75" customHeight="1">
      <c r="A29" s="50">
        <v>65</v>
      </c>
      <c r="B29" s="296">
        <f t="shared" si="0"/>
      </c>
      <c r="C29" s="63">
        <f>IF('得点入力'!B71="","",'得点入力'!B71)</f>
        <v>134</v>
      </c>
      <c r="D29" s="12">
        <f>IF('得点入力'!C71="","",'得点入力'!C71)</f>
      </c>
      <c r="E29" s="263">
        <f>IF('得点入力'!D71="","",'得点入力'!D71)</f>
      </c>
      <c r="F29" s="95">
        <f>IF('得点入力'!E71="","",'得点入力'!E71)</f>
      </c>
      <c r="G29" s="108">
        <f>IF('得点入力'!F71="","",'得点入力'!F71)</f>
      </c>
      <c r="H29" s="108">
        <f>IF('得点入力'!G71="","",'得点入力'!G71)</f>
      </c>
      <c r="I29" s="108">
        <f>IF('得点入力'!H71="","",'得点入力'!H71)</f>
      </c>
      <c r="J29" s="108">
        <f>IF('得点入力'!I71="","",'得点入力'!I71)</f>
      </c>
      <c r="K29" s="109">
        <f t="shared" si="1"/>
      </c>
    </row>
    <row r="30" spans="1:11" ht="18.75" customHeight="1" thickBot="1">
      <c r="A30" s="50">
        <v>54</v>
      </c>
      <c r="B30" s="296">
        <f t="shared" si="0"/>
      </c>
      <c r="C30" s="65">
        <f>IF('得点入力'!B60="","",'得点入力'!B60)</f>
        <v>122</v>
      </c>
      <c r="D30" s="408">
        <f>IF('得点入力'!C60="","",'得点入力'!C60)</f>
      </c>
      <c r="E30" s="262">
        <f>IF('得点入力'!D60="","",'得点入力'!D60)</f>
      </c>
      <c r="F30" s="98">
        <f>IF('得点入力'!E60="","",'得点入力'!E60)</f>
      </c>
      <c r="G30" s="110">
        <f>IF('得点入力'!F60="","",'得点入力'!F60)</f>
      </c>
      <c r="H30" s="110">
        <f>IF('得点入力'!G60="","",'得点入力'!G60)</f>
      </c>
      <c r="I30" s="110">
        <f>IF('得点入力'!H60="","",'得点入力'!H60)</f>
      </c>
      <c r="J30" s="110">
        <f>IF('得点入力'!I60="","",'得点入力'!I60)</f>
      </c>
      <c r="K30" s="111">
        <f t="shared" si="1"/>
      </c>
    </row>
    <row r="31" spans="1:11" ht="18.75" customHeight="1">
      <c r="A31" s="50">
        <v>5</v>
      </c>
      <c r="B31" s="296">
        <f t="shared" si="0"/>
      </c>
      <c r="C31" s="59">
        <f>IF('得点入力'!B11="","",'得点入力'!B11)</f>
        <v>5</v>
      </c>
      <c r="D31" s="93">
        <f>IF('得点入力'!C11="","",'得点入力'!C11)</f>
      </c>
      <c r="E31" s="94">
        <f>IF('得点入力'!D11="","",'得点入力'!D11)</f>
      </c>
      <c r="F31" s="60">
        <f>IF('得点入力'!E11="","",'得点入力'!E11)</f>
      </c>
      <c r="G31" s="112">
        <f>IF('得点入力'!F11="","",'得点入力'!F11)</f>
      </c>
      <c r="H31" s="112">
        <f>IF('得点入力'!G11="","",'得点入力'!G11)</f>
      </c>
      <c r="I31" s="112">
        <f>IF('得点入力'!H11="","",'得点入力'!H11)</f>
      </c>
      <c r="J31" s="112">
        <f>IF('得点入力'!I11="","",'得点入力'!I11)</f>
      </c>
      <c r="K31" s="107">
        <f t="shared" si="1"/>
      </c>
    </row>
    <row r="32" spans="1:11" ht="18.75" customHeight="1">
      <c r="A32" s="50">
        <v>3</v>
      </c>
      <c r="B32" s="296">
        <f t="shared" si="0"/>
      </c>
      <c r="C32" s="135">
        <f>IF('得点入力'!B9="","",'得点入力'!B9)</f>
        <v>3</v>
      </c>
      <c r="D32" s="85">
        <f>IF('得点入力'!C9="","",'得点入力'!C9)</f>
      </c>
      <c r="E32" s="88">
        <f>IF('得点入力'!D9="","",'得点入力'!D9)</f>
      </c>
      <c r="F32" s="11">
        <f>IF('得点入力'!E9="","",'得点入力'!E9)</f>
      </c>
      <c r="G32" s="108">
        <f>IF('得点入力'!F9="","",'得点入力'!F9)</f>
      </c>
      <c r="H32" s="108">
        <f>IF('得点入力'!G9="","",'得点入力'!G9)</f>
      </c>
      <c r="I32" s="108">
        <f>IF('得点入力'!H9="","",'得点入力'!H9)</f>
      </c>
      <c r="J32" s="108">
        <f>IF('得点入力'!I9="","",'得点入力'!I9)</f>
      </c>
      <c r="K32" s="109">
        <f t="shared" si="1"/>
      </c>
    </row>
    <row r="33" spans="1:11" ht="18.75" customHeight="1">
      <c r="A33" s="50">
        <v>58</v>
      </c>
      <c r="B33" s="296">
        <f t="shared" si="0"/>
      </c>
      <c r="C33" s="63">
        <f>IF('得点入力'!B64="","",'得点入力'!B64)</f>
        <v>127</v>
      </c>
      <c r="D33" s="12">
        <f>IF('得点入力'!C64="","",'得点入力'!C64)</f>
      </c>
      <c r="E33" s="263">
        <f>IF('得点入力'!D64="","",'得点入力'!D64)</f>
      </c>
      <c r="F33" s="95">
        <f>IF('得点入力'!E64="","",'得点入力'!E64)</f>
      </c>
      <c r="G33" s="108">
        <f>IF('得点入力'!F64="","",'得点入力'!F64)</f>
      </c>
      <c r="H33" s="108">
        <f>IF('得点入力'!G64="","",'得点入力'!G64)</f>
      </c>
      <c r="I33" s="108">
        <f>IF('得点入力'!H64="","",'得点入力'!H64)</f>
      </c>
      <c r="J33" s="108">
        <f>IF('得点入力'!I64="","",'得点入力'!I64)</f>
      </c>
      <c r="K33" s="109">
        <f t="shared" si="1"/>
      </c>
    </row>
    <row r="34" spans="1:11" ht="18.75" customHeight="1" thickBot="1">
      <c r="A34" s="50">
        <v>2</v>
      </c>
      <c r="B34" s="296">
        <f t="shared" si="0"/>
      </c>
      <c r="C34" s="136">
        <f>IF('得点入力'!B8="","",'得点入力'!B8)</f>
        <v>2</v>
      </c>
      <c r="D34" s="89">
        <f>IF('得点入力'!C8="","",'得点入力'!C8)</f>
      </c>
      <c r="E34" s="86">
        <f>IF('得点入力'!D8="","",'得点入力'!D8)</f>
      </c>
      <c r="F34" s="80">
        <f>IF('得点入力'!E8="","",'得点入力'!E8)</f>
      </c>
      <c r="G34" s="110">
        <f>IF('得点入力'!F8="","",'得点入力'!F8)</f>
      </c>
      <c r="H34" s="110">
        <f>IF('得点入力'!G8="","",'得点入力'!G8)</f>
      </c>
      <c r="I34" s="110">
        <f>IF('得点入力'!H8="","",'得点入力'!H8)</f>
      </c>
      <c r="J34" s="110">
        <f>IF('得点入力'!I8="","",'得点入力'!I8)</f>
      </c>
      <c r="K34" s="109">
        <f t="shared" si="1"/>
      </c>
    </row>
    <row r="35" spans="1:11" ht="18.75" customHeight="1">
      <c r="A35" s="50">
        <v>61</v>
      </c>
      <c r="B35" s="296">
        <f t="shared" si="0"/>
      </c>
      <c r="C35" s="59">
        <f>IF('得点入力'!B67="","",'得点入力'!B67)</f>
        <v>130</v>
      </c>
      <c r="D35" s="26">
        <f>IF('得点入力'!C67="","",'得点入力'!C67)</f>
      </c>
      <c r="E35" s="406">
        <f>IF('得点入力'!D67="","",'得点入力'!D67)</f>
      </c>
      <c r="F35" s="60">
        <f>IF('得点入力'!E67="","",'得点入力'!E67)</f>
      </c>
      <c r="G35" s="106">
        <f>IF('得点入力'!F67="","",'得点入力'!F67)</f>
      </c>
      <c r="H35" s="106">
        <f>IF('得点入力'!G67="","",'得点入力'!G67)</f>
      </c>
      <c r="I35" s="106">
        <f>IF('得点入力'!H67="","",'得点入力'!H67)</f>
      </c>
      <c r="J35" s="106">
        <f>IF('得点入力'!I67="","",'得点入力'!I67)</f>
      </c>
      <c r="K35" s="107">
        <f t="shared" si="1"/>
      </c>
    </row>
    <row r="36" spans="1:11" ht="18.75" customHeight="1">
      <c r="A36" s="50">
        <v>13</v>
      </c>
      <c r="B36" s="296">
        <f t="shared" si="0"/>
      </c>
      <c r="C36" s="63">
        <f>IF('得点入力'!B19="","",'得点入力'!B19)</f>
        <v>13</v>
      </c>
      <c r="D36" s="407">
        <f>IF('得点入力'!C19="","",'得点入力'!C19)</f>
      </c>
      <c r="E36" s="88">
        <f>IF('得点入力'!D19="","",'得点入力'!D19)</f>
      </c>
      <c r="F36" s="95">
        <f>IF('得点入力'!E19="","",'得点入力'!E19)</f>
      </c>
      <c r="G36" s="121">
        <f>IF('得点入力'!F19="","",'得点入力'!F19)</f>
      </c>
      <c r="H36" s="121">
        <f>IF('得点入力'!G19="","",'得点入力'!G19)</f>
      </c>
      <c r="I36" s="121">
        <f>IF('得点入力'!H19="","",'得点入力'!H19)</f>
      </c>
      <c r="J36" s="121">
        <f>IF('得点入力'!I19="","",'得点入力'!I19)</f>
      </c>
      <c r="K36" s="109">
        <f t="shared" si="1"/>
      </c>
    </row>
    <row r="37" spans="1:11" ht="18.75" customHeight="1">
      <c r="A37" s="50">
        <v>16</v>
      </c>
      <c r="B37" s="296">
        <f t="shared" si="0"/>
      </c>
      <c r="C37" s="63">
        <f>IF('得点入力'!B22="","",'得点入力'!B22)</f>
        <v>16</v>
      </c>
      <c r="D37" s="88">
        <f>IF('得点入力'!C22="","",'得点入力'!C22)</f>
      </c>
      <c r="E37" s="88">
        <f>IF('得点入力'!D22="","",'得点入力'!D22)</f>
      </c>
      <c r="F37" s="95">
        <f>IF('得点入力'!E22="","",'得点入力'!E22)</f>
      </c>
      <c r="G37" s="108">
        <f>IF('得点入力'!F22="","",'得点入力'!F22)</f>
      </c>
      <c r="H37" s="108">
        <f>IF('得点入力'!G22="","",'得点入力'!G22)</f>
      </c>
      <c r="I37" s="108">
        <f>IF('得点入力'!H22="","",'得点入力'!H22)</f>
      </c>
      <c r="J37" s="108">
        <f>IF('得点入力'!I22="","",'得点入力'!I22)</f>
      </c>
      <c r="K37" s="109">
        <f t="shared" si="1"/>
      </c>
    </row>
    <row r="38" spans="1:11" ht="18.75" customHeight="1" thickBot="1">
      <c r="A38" s="50">
        <v>14</v>
      </c>
      <c r="B38" s="296">
        <f t="shared" si="0"/>
      </c>
      <c r="C38" s="65">
        <f>IF('得点入力'!B20="","",'得点入力'!B20)</f>
        <v>14</v>
      </c>
      <c r="D38" s="86">
        <f>IF('得点入力'!C20="","",'得点入力'!C20)</f>
      </c>
      <c r="E38" s="86">
        <f>IF('得点入力'!D20="","",'得点入力'!D20)</f>
      </c>
      <c r="F38" s="98">
        <f>IF('得点入力'!E20="","",'得点入力'!E20)</f>
      </c>
      <c r="G38" s="110">
        <f>IF('得点入力'!F20="","",'得点入力'!F20)</f>
      </c>
      <c r="H38" s="110">
        <f>IF('得点入力'!G20="","",'得点入力'!G20)</f>
      </c>
      <c r="I38" s="110">
        <f>IF('得点入力'!H20="","",'得点入力'!H20)</f>
      </c>
      <c r="J38" s="110">
        <f>IF('得点入力'!I20="","",'得点入力'!I20)</f>
      </c>
      <c r="K38" s="111">
        <f t="shared" si="1"/>
      </c>
    </row>
    <row r="39" spans="1:11" ht="18.75" customHeight="1">
      <c r="A39" s="50">
        <v>1</v>
      </c>
      <c r="B39" s="296">
        <f aca="true" t="shared" si="2" ref="B39:B73">IF(K39="","",RANK(K39,$J$7:$K$73))</f>
      </c>
      <c r="C39" s="135">
        <f>IF('得点入力'!B7="","",'得点入力'!B7)</f>
        <v>1</v>
      </c>
      <c r="D39" s="85">
        <f>IF('得点入力'!C7="","",'得点入力'!C7)</f>
      </c>
      <c r="E39" s="88">
        <f>IF('得点入力'!D7="","",'得点入力'!D7)</f>
      </c>
      <c r="F39" s="11">
        <f>IF('得点入力'!E7="","",'得点入力'!E7)</f>
      </c>
      <c r="G39" s="108">
        <f>IF('得点入力'!F7="","",'得点入力'!F7)</f>
      </c>
      <c r="H39" s="108">
        <f>IF('得点入力'!G7="","",'得点入力'!G7)</f>
      </c>
      <c r="I39" s="108">
        <f>IF('得点入力'!H7="","",'得点入力'!H7)</f>
      </c>
      <c r="J39" s="108">
        <f>IF('得点入力'!I7="","",'得点入力'!I7)</f>
      </c>
      <c r="K39" s="109">
        <f aca="true" t="shared" si="3" ref="K39:K70">IF(J39="","",SUM(G39:J39))</f>
      </c>
    </row>
    <row r="40" spans="1:11" ht="18.75" customHeight="1">
      <c r="A40" s="50">
        <v>38</v>
      </c>
      <c r="B40" s="296">
        <f t="shared" si="2"/>
      </c>
      <c r="C40" s="63">
        <f>IF('得点入力'!B44="","",'得点入力'!B44)</f>
        <v>106</v>
      </c>
      <c r="D40" s="88">
        <f>IF('得点入力'!C44="","",'得点入力'!C44)</f>
      </c>
      <c r="E40" s="88">
        <f>IF('得点入力'!D44="","",'得点入力'!D44)</f>
      </c>
      <c r="F40" s="95">
        <f>IF('得点入力'!E44="","",'得点入力'!E44)</f>
      </c>
      <c r="G40" s="108">
        <f>IF('得点入力'!F44="","",'得点入力'!F44)</f>
      </c>
      <c r="H40" s="108">
        <f>IF('得点入力'!G44="","",'得点入力'!G44)</f>
      </c>
      <c r="I40" s="108">
        <f>IF('得点入力'!H44="","",'得点入力'!H44)</f>
      </c>
      <c r="J40" s="121">
        <f>IF('得点入力'!I44="","",'得点入力'!I44)</f>
      </c>
      <c r="K40" s="109">
        <f t="shared" si="3"/>
      </c>
    </row>
    <row r="41" spans="1:11" ht="18.75" customHeight="1">
      <c r="A41" s="50">
        <v>52</v>
      </c>
      <c r="B41" s="296">
        <f t="shared" si="2"/>
      </c>
      <c r="C41" s="138">
        <f>IF('得点入力'!B58="","",'得点入力'!B58)</f>
        <v>120</v>
      </c>
      <c r="D41" s="101">
        <f>IF('得点入力'!C58="","",'得点入力'!C58)</f>
      </c>
      <c r="E41" s="409">
        <f>IF('得点入力'!D58="","",'得点入力'!D58)</f>
      </c>
      <c r="F41" s="134">
        <f>IF('得点入力'!E58="","",'得点入力'!E58)</f>
      </c>
      <c r="G41" s="108">
        <f>IF('得点入力'!F58="","",'得点入力'!F58)</f>
      </c>
      <c r="H41" s="108">
        <f>IF('得点入力'!G58="","",'得点入力'!G58)</f>
      </c>
      <c r="I41" s="108">
        <f>IF('得点入力'!H58="","",'得点入力'!H58)</f>
      </c>
      <c r="J41" s="108">
        <f>IF('得点入力'!I58="","",'得点入力'!I58)</f>
      </c>
      <c r="K41" s="109">
        <f t="shared" si="3"/>
      </c>
    </row>
    <row r="42" spans="1:11" ht="18.75" customHeight="1" thickBot="1">
      <c r="A42" s="50">
        <v>29</v>
      </c>
      <c r="B42" s="296">
        <f t="shared" si="2"/>
      </c>
      <c r="C42" s="65">
        <f>IF('得点入力'!B35="","",'得点入力'!B35)</f>
        <v>29</v>
      </c>
      <c r="D42" s="408">
        <f>IF('得点入力'!C35="","",'得点入力'!C35)</f>
      </c>
      <c r="E42" s="86">
        <f>IF('得点入力'!D35="","",'得点入力'!D35)</f>
      </c>
      <c r="F42" s="98">
        <f>IF('得点入力'!E35="","",'得点入力'!E35)</f>
      </c>
      <c r="G42" s="110">
        <f>IF('得点入力'!F35="","",'得点入力'!F35)</f>
      </c>
      <c r="H42" s="110">
        <f>IF('得点入力'!G35="","",'得点入力'!G35)</f>
      </c>
      <c r="I42" s="110">
        <f>IF('得点入力'!H35="","",'得点入力'!H35)</f>
      </c>
      <c r="J42" s="110">
        <f>IF('得点入力'!I35="","",'得点入力'!I35)</f>
      </c>
      <c r="K42" s="111">
        <f t="shared" si="3"/>
      </c>
    </row>
    <row r="43" spans="1:11" ht="18.75" customHeight="1">
      <c r="A43" s="50">
        <v>8</v>
      </c>
      <c r="B43" s="296">
        <f t="shared" si="2"/>
      </c>
      <c r="C43" s="138">
        <f>IF('得点入力'!B14="","",'得点入力'!B14)</f>
        <v>8</v>
      </c>
      <c r="D43" s="101">
        <f>IF('得点入力'!C14="","",'得点入力'!C14)</f>
      </c>
      <c r="E43" s="101">
        <f>IF('得点入力'!D14="","",'得点入力'!D14)</f>
      </c>
      <c r="F43" s="134">
        <f>IF('得点入力'!E14="","",'得点入力'!E14)</f>
      </c>
      <c r="G43" s="106">
        <f>IF('得点入力'!F14="","",'得点入力'!F14)</f>
      </c>
      <c r="H43" s="106">
        <f>IF('得点入力'!G14="","",'得点入力'!G14)</f>
      </c>
      <c r="I43" s="106">
        <f>IF('得点入力'!H14="","",'得点入力'!H14)</f>
      </c>
      <c r="J43" s="106">
        <f>IF('得点入力'!I14="","",'得点入力'!I14)</f>
      </c>
      <c r="K43" s="107">
        <f t="shared" si="3"/>
      </c>
    </row>
    <row r="44" spans="1:11" ht="18.75" customHeight="1">
      <c r="A44" s="50">
        <v>49</v>
      </c>
      <c r="B44" s="296">
        <f t="shared" si="2"/>
      </c>
      <c r="C44" s="63">
        <f>IF('得点入力'!B55="","",'得点入力'!B55)</f>
        <v>117</v>
      </c>
      <c r="D44" s="88">
        <f>IF('得点入力'!C55="","",'得点入力'!C55)</f>
      </c>
      <c r="E44" s="88">
        <f>IF('得点入力'!D55="","",'得点入力'!D55)</f>
      </c>
      <c r="F44" s="95">
        <f>IF('得点入力'!E55="","",'得点入力'!E55)</f>
      </c>
      <c r="G44" s="108">
        <f>IF('得点入力'!F55="","",'得点入力'!F55)</f>
      </c>
      <c r="H44" s="108">
        <f>IF('得点入力'!G55="","",'得点入力'!G55)</f>
      </c>
      <c r="I44" s="108">
        <f>IF('得点入力'!H55="","",'得点入力'!H55)</f>
      </c>
      <c r="J44" s="108">
        <f>IF('得点入力'!I55="","",'得点入力'!I55)</f>
      </c>
      <c r="K44" s="109">
        <f t="shared" si="3"/>
      </c>
    </row>
    <row r="45" spans="1:11" ht="18.75" customHeight="1">
      <c r="A45" s="50">
        <v>26</v>
      </c>
      <c r="B45" s="296">
        <f t="shared" si="2"/>
      </c>
      <c r="C45" s="138">
        <f>IF('得点入力'!B32="","",'得点入力'!B32)</f>
        <v>26</v>
      </c>
      <c r="D45" s="101">
        <f>IF('得点入力'!C32="","",'得点入力'!C32)</f>
      </c>
      <c r="E45" s="101">
        <f>IF('得点入力'!D32="","",'得点入力'!D32)</f>
      </c>
      <c r="F45" s="134">
        <f>IF('得点入力'!E32="","",'得点入力'!E32)</f>
      </c>
      <c r="G45" s="121">
        <f>IF('得点入力'!F32="","",'得点入力'!F32)</f>
      </c>
      <c r="H45" s="121">
        <f>IF('得点入力'!G32="","",'得点入力'!G32)</f>
      </c>
      <c r="I45" s="121">
        <f>IF('得点入力'!H32="","",'得点入力'!H32)</f>
      </c>
      <c r="J45" s="121">
        <f>IF('得点入力'!I32="","",'得点入力'!I32)</f>
      </c>
      <c r="K45" s="109">
        <f t="shared" si="3"/>
      </c>
    </row>
    <row r="46" spans="1:11" ht="18.75" customHeight="1">
      <c r="A46" s="50">
        <v>21</v>
      </c>
      <c r="B46" s="296">
        <f t="shared" si="2"/>
      </c>
      <c r="C46" s="63">
        <f>IF('得点入力'!B27="","",'得点入力'!B27)</f>
        <v>21</v>
      </c>
      <c r="D46" s="407">
        <f>IF('得点入力'!C27="","",'得点入力'!C27)</f>
      </c>
      <c r="E46" s="100">
        <f>IF('得点入力'!D27="","",'得点入力'!D27)</f>
      </c>
      <c r="F46" s="95">
        <f>IF('得点入力'!E27="","",'得点入力'!E27)</f>
      </c>
      <c r="G46" s="108">
        <f>IF('得点入力'!F27="","",'得点入力'!F27)</f>
      </c>
      <c r="H46" s="108">
        <f>IF('得点入力'!G27="","",'得点入力'!G27)</f>
      </c>
      <c r="I46" s="108">
        <f>IF('得点入力'!H27="","",'得点入力'!H27)</f>
      </c>
      <c r="J46" s="108">
        <f>IF('得点入力'!I27="","",'得点入力'!I27)</f>
      </c>
      <c r="K46" s="109">
        <f t="shared" si="3"/>
      </c>
    </row>
    <row r="47" spans="1:11" ht="18.75" customHeight="1" thickBot="1">
      <c r="A47" s="50">
        <v>15</v>
      </c>
      <c r="B47" s="296">
        <f t="shared" si="2"/>
      </c>
      <c r="C47" s="63">
        <f>IF('得点入力'!B21="","",'得点入力'!B21)</f>
        <v>15</v>
      </c>
      <c r="D47" s="88">
        <f>IF('得点入力'!C21="","",'得点入力'!C21)</f>
      </c>
      <c r="E47" s="86">
        <f>IF('得点入力'!D21="","",'得点入力'!D21)</f>
      </c>
      <c r="F47" s="95">
        <f>IF('得点入力'!E21="","",'得点入力'!E21)</f>
      </c>
      <c r="G47" s="110">
        <f>IF('得点入力'!F21="","",'得点入力'!F21)</f>
      </c>
      <c r="H47" s="110">
        <f>IF('得点入力'!G21="","",'得点入力'!G21)</f>
      </c>
      <c r="I47" s="110">
        <f>IF('得点入力'!H21="","",'得点入力'!H21)</f>
      </c>
      <c r="J47" s="110">
        <f>IF('得点入力'!I21="","",'得点入力'!I21)</f>
      </c>
      <c r="K47" s="111">
        <f t="shared" si="3"/>
      </c>
    </row>
    <row r="48" spans="1:11" ht="18.75" customHeight="1">
      <c r="A48" s="50">
        <v>39</v>
      </c>
      <c r="B48" s="296">
        <f t="shared" si="2"/>
      </c>
      <c r="C48" s="59">
        <f>IF('得点入力'!B45="","",'得点入力'!B45)</f>
        <v>107</v>
      </c>
      <c r="D48" s="93">
        <f>IF('得点入力'!C45="","",'得点入力'!C45)</f>
      </c>
      <c r="E48" s="101">
        <f>IF('得点入力'!D45="","",'得点入力'!D45)</f>
      </c>
      <c r="F48" s="60">
        <f>IF('得点入力'!E45="","",'得点入力'!E45)</f>
      </c>
      <c r="G48" s="106">
        <f>IF('得点入力'!F45="","",'得点入力'!F45)</f>
      </c>
      <c r="H48" s="106">
        <f>IF('得点入力'!G45="","",'得点入力'!G45)</f>
      </c>
      <c r="I48" s="106">
        <f>IF('得点入力'!H45="","",'得点入力'!H45)</f>
      </c>
      <c r="J48" s="106">
        <f>IF('得点入力'!I45="","",'得点入力'!I45)</f>
      </c>
      <c r="K48" s="107">
        <f t="shared" si="3"/>
      </c>
    </row>
    <row r="49" spans="1:11" ht="18.75" customHeight="1">
      <c r="A49" s="50">
        <v>67</v>
      </c>
      <c r="B49" s="296">
        <f t="shared" si="2"/>
      </c>
      <c r="C49" s="63">
        <f>IF('得点入力'!B73="","",'得点入力'!B73)</f>
        <v>136</v>
      </c>
      <c r="D49" s="12">
        <f>IF('得点入力'!C73="","",'得点入力'!C73)</f>
      </c>
      <c r="E49" s="263">
        <f>IF('得点入力'!D73="","",'得点入力'!D73)</f>
      </c>
      <c r="F49" s="95">
        <f>IF('得点入力'!E73="","",'得点入力'!E73)</f>
      </c>
      <c r="G49" s="108">
        <f>IF('得点入力'!F73="","",'得点入力'!F73)</f>
      </c>
      <c r="H49" s="108">
        <f>IF('得点入力'!G73="","",'得点入力'!G73)</f>
      </c>
      <c r="I49" s="108">
        <f>IF('得点入力'!H73="","",'得点入力'!H73)</f>
      </c>
      <c r="J49" s="108">
        <f>IF('得点入力'!I73="","",'得点入力'!I73)</f>
      </c>
      <c r="K49" s="109">
        <f t="shared" si="3"/>
      </c>
    </row>
    <row r="50" spans="1:11" ht="18.75" customHeight="1">
      <c r="A50" s="50">
        <v>40</v>
      </c>
      <c r="B50" s="296">
        <f t="shared" si="2"/>
      </c>
      <c r="C50" s="63">
        <f>IF('得点入力'!B46="","",'得点入力'!B46)</f>
        <v>108</v>
      </c>
      <c r="D50" s="88">
        <f>IF('得点入力'!C46="","",'得点入力'!C46)</f>
      </c>
      <c r="E50" s="88">
        <f>IF('得点入力'!D46="","",'得点入力'!D46)</f>
      </c>
      <c r="F50" s="95">
        <f>IF('得点入力'!E46="","",'得点入力'!E46)</f>
      </c>
      <c r="G50" s="108">
        <f>IF('得点入力'!F46="","",'得点入力'!F46)</f>
      </c>
      <c r="H50" s="108">
        <f>IF('得点入力'!G46="","",'得点入力'!G46)</f>
      </c>
      <c r="I50" s="108">
        <f>IF('得点入力'!H46="","",'得点入力'!H46)</f>
      </c>
      <c r="J50" s="108">
        <f>IF('得点入力'!I46="","",'得点入力'!I46)</f>
      </c>
      <c r="K50" s="109">
        <f t="shared" si="3"/>
      </c>
    </row>
    <row r="51" spans="1:11" ht="18.75" customHeight="1" thickBot="1">
      <c r="A51" s="50">
        <v>45</v>
      </c>
      <c r="B51" s="296">
        <f t="shared" si="2"/>
      </c>
      <c r="C51" s="65">
        <f>IF('得点入力'!B51="","",'得点入力'!B51)</f>
        <v>113</v>
      </c>
      <c r="D51" s="86">
        <f>IF('得点入力'!C51="","",'得点入力'!C51)</f>
      </c>
      <c r="E51" s="86">
        <f>IF('得点入力'!D51="","",'得点入力'!D51)</f>
      </c>
      <c r="F51" s="98">
        <f>IF('得点入力'!E51="","",'得点入力'!E51)</f>
      </c>
      <c r="G51" s="110">
        <f>IF('得点入力'!F51="","",'得点入力'!F51)</f>
      </c>
      <c r="H51" s="110">
        <f>IF('得点入力'!G51="","",'得点入力'!G51)</f>
      </c>
      <c r="I51" s="110">
        <f>IF('得点入力'!H51="","",'得点入力'!H51)</f>
      </c>
      <c r="J51" s="110">
        <f>IF('得点入力'!I51="","",'得点入力'!I51)</f>
      </c>
      <c r="K51" s="111">
        <f t="shared" si="3"/>
      </c>
    </row>
    <row r="52" spans="1:11" ht="18.75" customHeight="1">
      <c r="A52" s="50">
        <v>30</v>
      </c>
      <c r="B52" s="296">
        <f t="shared" si="2"/>
      </c>
      <c r="C52" s="59">
        <f>IF('得点入力'!B36="","",'得点入力'!B36)</f>
        <v>30</v>
      </c>
      <c r="D52" s="94">
        <f>IF('得点入力'!C36="","",'得点入力'!C36)</f>
      </c>
      <c r="E52" s="94">
        <f>IF('得点入力'!D36="","",'得点入力'!D36)</f>
      </c>
      <c r="F52" s="60">
        <f>IF('得点入力'!E36="","",'得点入力'!E36)</f>
      </c>
      <c r="G52" s="106">
        <f>IF('得点入力'!F36="","",'得点入力'!F36)</f>
      </c>
      <c r="H52" s="106">
        <f>IF('得点入力'!G36="","",'得点入力'!G36)</f>
      </c>
      <c r="I52" s="106">
        <f>IF('得点入力'!H36="","",'得点入力'!H36)</f>
      </c>
      <c r="J52" s="106">
        <f>IF('得点入力'!I36="","",'得点入力'!I36)</f>
      </c>
      <c r="K52" s="107">
        <f t="shared" si="3"/>
      </c>
    </row>
    <row r="53" spans="1:11" ht="18.75" customHeight="1">
      <c r="A53" s="50">
        <v>28</v>
      </c>
      <c r="B53" s="296">
        <f t="shared" si="2"/>
      </c>
      <c r="C53" s="63">
        <f>IF('得点入力'!B34="","",'得点入力'!B34)</f>
        <v>28</v>
      </c>
      <c r="D53" s="88">
        <f>IF('得点入力'!C34="","",'得点入力'!C34)</f>
      </c>
      <c r="E53" s="88">
        <f>IF('得点入力'!D34="","",'得点入力'!D34)</f>
      </c>
      <c r="F53" s="95">
        <f>IF('得点入力'!E34="","",'得点入力'!E34)</f>
      </c>
      <c r="G53" s="140">
        <f>IF('得点入力'!F34="","",'得点入力'!F34)</f>
      </c>
      <c r="H53" s="140">
        <f>IF('得点入力'!G34="","",'得点入力'!G34)</f>
      </c>
      <c r="I53" s="140">
        <f>IF('得点入力'!H34="","",'得点入力'!H34)</f>
      </c>
      <c r="J53" s="140">
        <f>IF('得点入力'!I34="","",'得点入力'!I34)</f>
      </c>
      <c r="K53" s="141">
        <f t="shared" si="3"/>
      </c>
    </row>
    <row r="54" spans="1:11" ht="18.75" customHeight="1">
      <c r="A54" s="50">
        <v>9</v>
      </c>
      <c r="B54" s="296">
        <f t="shared" si="2"/>
      </c>
      <c r="C54" s="63">
        <f>IF('得点入力'!B15="","",'得点入力'!B15)</f>
        <v>9</v>
      </c>
      <c r="D54" s="407">
        <f>IF('得点入力'!C15="","",'得点入力'!C15)</f>
      </c>
      <c r="E54" s="88">
        <f>IF('得点入力'!D15="","",'得点入力'!D15)</f>
      </c>
      <c r="F54" s="95">
        <f>IF('得点入力'!E15="","",'得点入力'!E15)</f>
      </c>
      <c r="G54" s="108">
        <f>IF('得点入力'!F15="","",'得点入力'!F15)</f>
      </c>
      <c r="H54" s="108">
        <f>IF('得点入力'!G15="","",'得点入力'!G15)</f>
      </c>
      <c r="I54" s="108">
        <f>IF('得点入力'!H15="","",'得点入力'!H15)</f>
      </c>
      <c r="J54" s="108">
        <f>IF('得点入力'!I15="","",'得点入力'!I15)</f>
      </c>
      <c r="K54" s="109">
        <f t="shared" si="3"/>
      </c>
    </row>
    <row r="55" spans="1:11" ht="18.75" customHeight="1" thickBot="1">
      <c r="A55" s="50">
        <v>25</v>
      </c>
      <c r="B55" s="296">
        <f t="shared" si="2"/>
      </c>
      <c r="C55" s="65">
        <f>IF('得点入力'!B31="","",'得点入力'!B31)</f>
        <v>25</v>
      </c>
      <c r="D55" s="408">
        <f>IF('得点入力'!C31="","",'得点入力'!C31)</f>
      </c>
      <c r="E55" s="86">
        <f>IF('得点入力'!D31="","",'得点入力'!D31)</f>
      </c>
      <c r="F55" s="98">
        <f>IF('得点入力'!E31="","",'得点入力'!E31)</f>
      </c>
      <c r="G55" s="110">
        <f>IF('得点入力'!F31="","",'得点入力'!F31)</f>
      </c>
      <c r="H55" s="110">
        <f>IF('得点入力'!G31="","",'得点入力'!G31)</f>
      </c>
      <c r="I55" s="110">
        <f>IF('得点入力'!H31="","",'得点入力'!H31)</f>
      </c>
      <c r="J55" s="110">
        <f>IF('得点入力'!I31="","",'得点入力'!I31)</f>
      </c>
      <c r="K55" s="111">
        <f t="shared" si="3"/>
      </c>
    </row>
    <row r="56" spans="1:11" ht="18.75" customHeight="1">
      <c r="A56" s="50">
        <v>11</v>
      </c>
      <c r="B56" s="296">
        <f t="shared" si="2"/>
      </c>
      <c r="C56" s="59">
        <f>IF('得点入力'!B17="","",'得点入力'!B17)</f>
        <v>11</v>
      </c>
      <c r="D56" s="94">
        <f>IF('得点入力'!C17="","",'得点入力'!C17)</f>
      </c>
      <c r="E56" s="94">
        <f>IF('得点入力'!D17="","",'得点入力'!D17)</f>
      </c>
      <c r="F56" s="60">
        <f>IF('得点入力'!E17="","",'得点入力'!E17)</f>
      </c>
      <c r="G56" s="140">
        <f>IF('得点入力'!F17="","",'得点入力'!F17)</f>
      </c>
      <c r="H56" s="140">
        <f>IF('得点入力'!G17="","",'得点入力'!G17)</f>
      </c>
      <c r="I56" s="140">
        <f>IF('得点入力'!H17="","",'得点入力'!H17)</f>
      </c>
      <c r="J56" s="140">
        <f>IF('得点入力'!I17="","",'得点入力'!I17)</f>
      </c>
      <c r="K56" s="141">
        <f t="shared" si="3"/>
      </c>
    </row>
    <row r="57" spans="1:11" ht="18.75" customHeight="1">
      <c r="A57" s="50">
        <v>33</v>
      </c>
      <c r="B57" s="296">
        <f t="shared" si="2"/>
      </c>
      <c r="C57" s="63">
        <f>IF('得点入力'!B39="","",'得点入力'!B39)</f>
        <v>101</v>
      </c>
      <c r="D57" s="88">
        <f>IF('得点入力'!C39="","",'得点入力'!C39)</f>
      </c>
      <c r="E57" s="88">
        <f>IF('得点入力'!D39="","",'得点入力'!D39)</f>
      </c>
      <c r="F57" s="95">
        <f>IF('得点入力'!E39="","",'得点入力'!E39)</f>
      </c>
      <c r="G57" s="108">
        <f>IF('得点入力'!F39="","",'得点入力'!F39)</f>
      </c>
      <c r="H57" s="108">
        <f>IF('得点入力'!G39="","",'得点入力'!G39)</f>
      </c>
      <c r="I57" s="108">
        <f>IF('得点入力'!H39="","",'得点入力'!H39)</f>
      </c>
      <c r="J57" s="108">
        <f>IF('得点入力'!I39="","",'得点入力'!I39)</f>
      </c>
      <c r="K57" s="109">
        <f t="shared" si="3"/>
      </c>
    </row>
    <row r="58" spans="1:11" ht="18.75" customHeight="1">
      <c r="A58" s="50">
        <v>37</v>
      </c>
      <c r="B58" s="296">
        <f t="shared" si="2"/>
      </c>
      <c r="C58" s="63">
        <f>IF('得点入力'!B43="","",'得点入力'!B43)</f>
        <v>105</v>
      </c>
      <c r="D58" s="88">
        <f>IF('得点入力'!C43="","",'得点入力'!C43)</f>
      </c>
      <c r="E58" s="88">
        <f>IF('得点入力'!D43="","",'得点入力'!D43)</f>
      </c>
      <c r="F58" s="95">
        <f>IF('得点入力'!E43="","",'得点入力'!E43)</f>
      </c>
      <c r="G58" s="140">
        <f>IF('得点入力'!F43="","",'得点入力'!F43)</f>
      </c>
      <c r="H58" s="140">
        <f>IF('得点入力'!G43="","",'得点入力'!G43)</f>
      </c>
      <c r="I58" s="140">
        <f>IF('得点入力'!H43="","",'得点入力'!H43)</f>
      </c>
      <c r="J58" s="140">
        <f>IF('得点入力'!I43="","",'得点入力'!I43)</f>
      </c>
      <c r="K58" s="141">
        <f t="shared" si="3"/>
      </c>
    </row>
    <row r="59" spans="1:11" ht="18.75" customHeight="1" thickBot="1">
      <c r="A59" s="50">
        <v>27</v>
      </c>
      <c r="B59" s="296">
        <f t="shared" si="2"/>
      </c>
      <c r="C59" s="65">
        <f>IF('得点入力'!B33="","",'得点入力'!B33)</f>
        <v>27</v>
      </c>
      <c r="D59" s="86">
        <f>IF('得点入力'!C33="","",'得点入力'!C33)</f>
      </c>
      <c r="E59" s="86">
        <f>IF('得点入力'!D33="","",'得点入力'!D33)</f>
      </c>
      <c r="F59" s="98">
        <f>IF('得点入力'!E33="","",'得点入力'!E33)</f>
      </c>
      <c r="G59" s="415">
        <f>IF('得点入力'!F33="","",'得点入力'!F33)</f>
      </c>
      <c r="H59" s="415">
        <f>IF('得点入力'!G33="","",'得点入力'!G33)</f>
      </c>
      <c r="I59" s="415">
        <f>IF('得点入力'!H33="","",'得点入力'!H33)</f>
      </c>
      <c r="J59" s="415">
        <f>IF('得点入力'!I33="","",'得点入力'!I33)</f>
      </c>
      <c r="K59" s="111">
        <f t="shared" si="3"/>
      </c>
    </row>
    <row r="60" spans="1:11" ht="18.75" customHeight="1">
      <c r="A60" s="50">
        <v>51</v>
      </c>
      <c r="B60" s="296">
        <f t="shared" si="2"/>
      </c>
      <c r="C60" s="59">
        <f>IF('得点入力'!B57="","",'得点入力'!B57)</f>
        <v>119</v>
      </c>
      <c r="D60" s="94">
        <f>IF('得点入力'!C57="","",'得点入力'!C57)</f>
      </c>
      <c r="E60" s="270">
        <f>IF('得点入力'!D57="","",'得点入力'!D57)</f>
      </c>
      <c r="F60" s="60">
        <f>IF('得点入力'!E57="","",'得点入力'!E57)</f>
      </c>
      <c r="G60" s="140">
        <f>IF('得点入力'!F57="","",'得点入力'!F57)</f>
      </c>
      <c r="H60" s="140">
        <f>IF('得点入力'!G57="","",'得点入力'!G57)</f>
      </c>
      <c r="I60" s="140">
        <f>IF('得点入力'!H57="","",'得点入力'!H57)</f>
      </c>
      <c r="J60" s="140">
        <f>IF('得点入力'!I57="","",'得点入力'!I57)</f>
      </c>
      <c r="K60" s="141">
        <f t="shared" si="3"/>
      </c>
    </row>
    <row r="61" spans="1:11" ht="18.75" customHeight="1">
      <c r="A61" s="50">
        <v>23</v>
      </c>
      <c r="B61" s="296">
        <f t="shared" si="2"/>
      </c>
      <c r="C61" s="63">
        <f>IF('得点入力'!B29="","",'得点入力'!B29)</f>
        <v>23</v>
      </c>
      <c r="D61" s="88">
        <f>IF('得点入力'!C29="","",'得点入力'!C29)</f>
      </c>
      <c r="E61" s="88">
        <f>IF('得点入力'!D29="","",'得点入力'!D29)</f>
      </c>
      <c r="F61" s="95">
        <f>IF('得点入力'!E29="","",'得点入力'!E29)</f>
      </c>
      <c r="G61" s="108">
        <f>IF('得点入力'!F29="","",'得点入力'!F29)</f>
      </c>
      <c r="H61" s="108">
        <f>IF('得点入力'!G29="","",'得点入力'!G29)</f>
      </c>
      <c r="I61" s="108">
        <f>IF('得点入力'!H29="","",'得点入力'!H29)</f>
      </c>
      <c r="J61" s="108">
        <f>IF('得点入力'!I29="","",'得点入力'!I29)</f>
      </c>
      <c r="K61" s="109">
        <f t="shared" si="3"/>
      </c>
    </row>
    <row r="62" spans="1:11" ht="18.75" customHeight="1">
      <c r="A62" s="50">
        <v>12</v>
      </c>
      <c r="B62" s="296">
        <f t="shared" si="2"/>
      </c>
      <c r="C62" s="63">
        <f>IF('得点入力'!B18="","",'得点入力'!B18)</f>
        <v>12</v>
      </c>
      <c r="D62" s="88">
        <f>IF('得点入力'!C18="","",'得点入力'!C18)</f>
      </c>
      <c r="E62" s="88">
        <f>IF('得点入力'!D18="","",'得点入力'!D18)</f>
      </c>
      <c r="F62" s="95">
        <f>IF('得点入力'!E18="","",'得点入力'!E18)</f>
      </c>
      <c r="G62" s="108">
        <f>IF('得点入力'!F18="","",'得点入力'!F18)</f>
      </c>
      <c r="H62" s="108">
        <f>IF('得点入力'!G18="","",'得点入力'!G18)</f>
      </c>
      <c r="I62" s="108">
        <f>IF('得点入力'!H18="","",'得点入力'!H18)</f>
      </c>
      <c r="J62" s="108">
        <f>IF('得点入力'!I18="","",'得点入力'!I18)</f>
      </c>
      <c r="K62" s="109">
        <f t="shared" si="3"/>
      </c>
    </row>
    <row r="63" spans="1:11" ht="18.75" customHeight="1">
      <c r="A63" s="50">
        <v>10</v>
      </c>
      <c r="B63" s="296">
        <f t="shared" si="2"/>
      </c>
      <c r="C63" s="138">
        <f>IF('得点入力'!B16="","",'得点入力'!B16)</f>
        <v>10</v>
      </c>
      <c r="D63" s="101">
        <f>IF('得点入力'!C16="","",'得点入力'!C16)</f>
      </c>
      <c r="E63" s="101">
        <f>IF('得点入力'!D16="","",'得点入力'!D16)</f>
      </c>
      <c r="F63" s="134">
        <f>IF('得点入力'!E16="","",'得点入力'!E16)</f>
      </c>
      <c r="G63" s="140">
        <f>IF('得点入力'!F16="","",'得点入力'!F16)</f>
      </c>
      <c r="H63" s="140">
        <f>IF('得点入力'!G16="","",'得点入力'!G16)</f>
      </c>
      <c r="I63" s="140">
        <f>IF('得点入力'!H16="","",'得点入力'!H16)</f>
      </c>
      <c r="J63" s="140">
        <f>IF('得点入力'!I16="","",'得点入力'!I16)</f>
      </c>
      <c r="K63" s="141">
        <f t="shared" si="3"/>
      </c>
    </row>
    <row r="64" spans="1:11" ht="18.75" customHeight="1">
      <c r="A64" s="50">
        <v>46</v>
      </c>
      <c r="B64" s="296">
        <f t="shared" si="2"/>
      </c>
      <c r="C64" s="63">
        <f>IF('得点入力'!B52="","",'得点入力'!B52)</f>
        <v>114</v>
      </c>
      <c r="D64" s="407">
        <f>IF('得点入力'!C52="","",'得点入力'!C52)</f>
      </c>
      <c r="E64" s="88">
        <f>IF('得点入力'!D52="","",'得点入力'!D52)</f>
      </c>
      <c r="F64" s="95">
        <f>IF('得点入力'!E52="","",'得点入力'!E52)</f>
      </c>
      <c r="G64" s="140">
        <f>IF('得点入力'!F52="","",'得点入力'!F52)</f>
      </c>
      <c r="H64" s="108">
        <f>IF('得点入力'!G52="","",'得点入力'!G52)</f>
      </c>
      <c r="I64" s="108">
        <f>IF('得点入力'!H52="","",'得点入力'!H52)</f>
      </c>
      <c r="J64" s="108">
        <f>IF('得点入力'!I52="","",'得点入力'!I52)</f>
      </c>
      <c r="K64" s="109">
        <f t="shared" si="3"/>
      </c>
    </row>
    <row r="65" spans="1:11" ht="18.75" customHeight="1">
      <c r="A65" s="50">
        <v>31</v>
      </c>
      <c r="B65" s="296">
        <f t="shared" si="2"/>
      </c>
      <c r="C65" s="63">
        <f>IF('得点入力'!B37="","",'得点入力'!B37)</f>
        <v>31</v>
      </c>
      <c r="D65" s="88">
        <f>IF('得点入力'!C37="","",'得点入力'!C37)</f>
      </c>
      <c r="E65" s="88">
        <f>IF('得点入力'!D37="","",'得点入力'!D37)</f>
      </c>
      <c r="F65" s="95">
        <f>IF('得点入力'!E37="","",'得点入力'!E37)</f>
      </c>
      <c r="G65" s="140">
        <f>IF('得点入力'!F37="","",'得点入力'!F37)</f>
      </c>
      <c r="H65" s="108">
        <f>IF('得点入力'!G37="","",'得点入力'!G37)</f>
      </c>
      <c r="I65" s="108">
        <f>IF('得点入力'!H37="","",'得点入力'!H37)</f>
      </c>
      <c r="J65" s="108">
        <f>IF('得点入力'!I37="","",'得点入力'!I37)</f>
      </c>
      <c r="K65" s="109">
        <f t="shared" si="3"/>
      </c>
    </row>
    <row r="66" spans="1:11" ht="18.75" customHeight="1">
      <c r="A66" s="50">
        <v>41</v>
      </c>
      <c r="B66" s="296">
        <f t="shared" si="2"/>
      </c>
      <c r="C66" s="63">
        <f>IF('得点入力'!B47="","",'得点入力'!B47)</f>
        <v>109</v>
      </c>
      <c r="D66" s="88">
        <f>IF('得点入力'!C47="","",'得点入力'!C47)</f>
      </c>
      <c r="E66" s="88">
        <f>IF('得点入力'!D47="","",'得点入力'!D47)</f>
      </c>
      <c r="F66" s="24">
        <f>IF('得点入力'!E47="","",'得点入力'!E47)</f>
      </c>
      <c r="G66" s="140">
        <f>IF('得点入力'!F47="","",'得点入力'!F47)</f>
      </c>
      <c r="H66" s="108">
        <f>IF('得点入力'!G47="","",'得点入力'!G47)</f>
      </c>
      <c r="I66" s="108">
        <f>IF('得点入力'!H47="","",'得点入力'!H47)</f>
      </c>
      <c r="J66" s="108">
        <f>IF('得点入力'!I47="","",'得点入力'!I47)</f>
      </c>
      <c r="K66" s="109">
        <f t="shared" si="3"/>
      </c>
    </row>
    <row r="67" spans="1:11" ht="18.75" customHeight="1">
      <c r="A67" s="50">
        <v>34</v>
      </c>
      <c r="B67" s="296">
        <f t="shared" si="2"/>
      </c>
      <c r="C67" s="261">
        <f>IF('得点入力'!B40="","",'得点入力'!B40)</f>
        <v>102</v>
      </c>
      <c r="D67" s="100">
        <f>IF('得点入力'!C40="","",'得点入力'!C40)</f>
      </c>
      <c r="E67" s="100">
        <f>IF('得点入力'!D40="","",'得点入力'!D40)</f>
      </c>
      <c r="F67" s="132">
        <f>IF('得点入力'!E40="","",'得点入力'!E40)</f>
      </c>
      <c r="G67" s="108">
        <f>IF('得点入力'!F40="","",'得点入力'!F40)</f>
      </c>
      <c r="H67" s="108">
        <f>IF('得点入力'!G40="","",'得点入力'!G40)</f>
      </c>
      <c r="I67" s="108">
        <f>IF('得点入力'!H40="","",'得点入力'!H40)</f>
      </c>
      <c r="J67" s="108">
        <f>IF('得点入力'!I40="","",'得点入力'!I40)</f>
      </c>
      <c r="K67" s="109">
        <f t="shared" si="3"/>
      </c>
    </row>
    <row r="68" spans="1:11" ht="18.75" customHeight="1">
      <c r="A68" s="50">
        <v>22</v>
      </c>
      <c r="B68" s="296">
        <f t="shared" si="2"/>
      </c>
      <c r="C68" s="261">
        <f>IF('得点入力'!B28="","",'得点入力'!B28)</f>
        <v>22</v>
      </c>
      <c r="D68" s="100">
        <f>IF('得点入力'!C28="","",'得点入力'!C28)</f>
      </c>
      <c r="E68" s="100">
        <f>IF('得点入力'!D28="","",'得点入力'!D28)</f>
      </c>
      <c r="F68" s="132">
        <f>IF('得点入力'!E28="","",'得点入力'!E28)</f>
      </c>
      <c r="G68" s="265">
        <f>IF('得点入力'!F28="","",'得点入力'!F28)</f>
      </c>
      <c r="H68" s="108">
        <f>IF('得点入力'!G28="","",'得点入力'!G28)</f>
      </c>
      <c r="I68" s="108">
        <f>IF('得点入力'!H28="","",'得点入力'!H28)</f>
      </c>
      <c r="J68" s="108">
        <f>IF('得点入力'!I28="","",'得点入力'!I28)</f>
      </c>
      <c r="K68" s="109">
        <f t="shared" si="3"/>
      </c>
    </row>
    <row r="69" spans="1:11" ht="18.75" customHeight="1">
      <c r="A69" s="50">
        <v>4</v>
      </c>
      <c r="B69" s="296">
        <f t="shared" si="2"/>
      </c>
      <c r="C69" s="414">
        <f>IF('得点入力'!B10="","",'得点入力'!B10)</f>
        <v>4</v>
      </c>
      <c r="D69" s="410">
        <f>IF('得点入力'!C10="","",'得点入力'!C10)</f>
      </c>
      <c r="E69" s="100">
        <f>IF('得点入力'!D10="","",'得点入力'!D10)</f>
      </c>
      <c r="F69" s="13">
        <f>IF('得点入力'!E10="","",'得点入力'!E10)</f>
      </c>
      <c r="G69" s="340">
        <f>IF('得点入力'!F10="","",'得点入力'!F10)</f>
      </c>
      <c r="H69" s="265">
        <f>IF('得点入力'!G10="","",'得点入力'!G10)</f>
      </c>
      <c r="I69" s="265">
        <f>IF('得点入力'!H10="","",'得点入力'!H10)</f>
      </c>
      <c r="J69" s="265">
        <f>IF('得点入力'!I10="","",'得点入力'!I10)</f>
      </c>
      <c r="K69" s="341">
        <f t="shared" si="3"/>
      </c>
    </row>
    <row r="70" spans="1:11" ht="18.75" customHeight="1">
      <c r="A70" s="50">
        <v>20</v>
      </c>
      <c r="B70" s="296">
        <f t="shared" si="2"/>
      </c>
      <c r="C70" s="63">
        <f>IF('得点入力'!B26="","",'得点入力'!B26)</f>
        <v>20</v>
      </c>
      <c r="D70" s="88">
        <f>IF('得点入力'!C26="","",'得点入力'!C26)</f>
      </c>
      <c r="E70" s="88">
        <f>IF('得点入力'!D26="","",'得点入力'!D26)</f>
      </c>
      <c r="F70" s="95">
        <f>IF('得点入力'!E26="","",'得点入力'!E26)</f>
      </c>
      <c r="G70" s="108">
        <f>IF('得点入力'!F26="","",'得点入力'!F26)</f>
      </c>
      <c r="H70" s="108">
        <f>IF('得点入力'!G26="","",'得点入力'!G26)</f>
      </c>
      <c r="I70" s="108">
        <f>IF('得点入力'!H26="","",'得点入力'!H26)</f>
      </c>
      <c r="J70" s="108">
        <f>IF('得点入力'!I26="","",'得点入力'!I26)</f>
      </c>
      <c r="K70" s="109">
        <f t="shared" si="3"/>
      </c>
    </row>
    <row r="71" spans="1:11" ht="18.75" customHeight="1">
      <c r="A71" s="50">
        <v>24</v>
      </c>
      <c r="B71" s="296">
        <f t="shared" si="2"/>
      </c>
      <c r="C71" s="63">
        <f>IF('得点入力'!B30="","",'得点入力'!B30)</f>
        <v>24</v>
      </c>
      <c r="D71" s="88">
        <f>IF('得点入力'!C30="","",'得点入力'!C30)</f>
      </c>
      <c r="E71" s="88">
        <f>IF('得点入力'!D30="","",'得点入力'!D30)</f>
      </c>
      <c r="F71" s="95">
        <f>IF('得点入力'!E30="","",'得点入力'!E30)</f>
      </c>
      <c r="G71" s="108">
        <f>IF('得点入力'!F30="","",'得点入力'!F30)</f>
      </c>
      <c r="H71" s="108">
        <f>IF('得点入力'!G30="","",'得点入力'!G30)</f>
      </c>
      <c r="I71" s="108">
        <f>IF('得点入力'!H30="","",'得点入力'!H30)</f>
      </c>
      <c r="J71" s="108">
        <f>IF('得点入力'!I30="","",'得点入力'!I30)</f>
      </c>
      <c r="K71" s="109">
        <f>IF(J71="","",SUM(G71:J71))</f>
      </c>
    </row>
    <row r="72" spans="1:11" ht="18.75" customHeight="1">
      <c r="A72" s="50">
        <v>32</v>
      </c>
      <c r="B72" s="296">
        <f t="shared" si="2"/>
      </c>
      <c r="C72" s="63">
        <f>IF('得点入力'!B38="","",'得点入力'!B38)</f>
        <v>32</v>
      </c>
      <c r="D72" s="88">
        <f>IF('得点入力'!C38="","",'得点入力'!C38)</f>
      </c>
      <c r="E72" s="88">
        <f>IF('得点入力'!D38="","",'得点入力'!D38)</f>
      </c>
      <c r="F72" s="95">
        <f>IF('得点入力'!E38="","",'得点入力'!E38)</f>
      </c>
      <c r="G72" s="108">
        <f>IF('得点入力'!F38="","",'得点入力'!F38)</f>
      </c>
      <c r="H72" s="108">
        <f>IF('得点入力'!G38="","",'得点入力'!G38)</f>
      </c>
      <c r="I72" s="108">
        <f>IF('得点入力'!H38="","",'得点入力'!H38)</f>
      </c>
      <c r="J72" s="108">
        <f>IF('得点入力'!I38="","",'得点入力'!I38)</f>
      </c>
      <c r="K72" s="109">
        <f>IF(J72="","",SUM(G72:J72))</f>
      </c>
    </row>
    <row r="73" spans="1:11" ht="18.75" customHeight="1" thickBot="1">
      <c r="A73" s="50">
        <v>47</v>
      </c>
      <c r="B73" s="296">
        <f t="shared" si="2"/>
      </c>
      <c r="C73" s="65">
        <f>IF('得点入力'!B53="","",'得点入力'!B53)</f>
        <v>115</v>
      </c>
      <c r="D73" s="86">
        <f>IF('得点入力'!C53="","",'得点入力'!C53)</f>
      </c>
      <c r="E73" s="86">
        <f>IF('得点入力'!D53="","",'得点入力'!D53)</f>
      </c>
      <c r="F73" s="98">
        <f>IF('得点入力'!E53="","",'得点入力'!E53)</f>
      </c>
      <c r="G73" s="110">
        <f>IF('得点入力'!F53="","",'得点入力'!F53)</f>
      </c>
      <c r="H73" s="110">
        <f>IF('得点入力'!G53="","",'得点入力'!G53)</f>
      </c>
      <c r="I73" s="110">
        <f>IF('得点入力'!H53="","",'得点入力'!H53)</f>
      </c>
      <c r="J73" s="110">
        <f>IF('得点入力'!I53="","",'得点入力'!I53)</f>
      </c>
      <c r="K73" s="111">
        <f>IF(J73="","",SUM(G73:J73))</f>
      </c>
    </row>
    <row r="74" ht="26.25" customHeight="1"/>
    <row r="75" ht="26.25" customHeight="1"/>
    <row r="76" ht="26.25" customHeight="1"/>
    <row r="77" ht="26.2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7.75" customHeight="1"/>
    <row r="96" ht="14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2" ht="14.2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6.25" customHeight="1"/>
  </sheetData>
  <sheetProtection/>
  <mergeCells count="1">
    <mergeCell ref="J4:K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  <headerFooter alignWithMargins="0">
    <oddFooter>&amp;C-１２-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AF7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4.25390625" style="0" customWidth="1"/>
    <col min="2" max="2" width="6.50390625" style="0" customWidth="1"/>
    <col min="3" max="3" width="5.00390625" style="0" customWidth="1"/>
    <col min="4" max="5" width="15.00390625" style="0" customWidth="1"/>
    <col min="6" max="6" width="5.00390625" style="0" customWidth="1"/>
    <col min="7" max="7" width="7.375" style="69" customWidth="1"/>
    <col min="8" max="8" width="6.25390625" style="0" customWidth="1"/>
    <col min="9" max="9" width="3.75390625" style="0" customWidth="1"/>
    <col min="10" max="10" width="6.25390625" style="0" customWidth="1"/>
    <col min="11" max="11" width="5.00390625" style="0" customWidth="1"/>
    <col min="12" max="13" width="15.00390625" style="0" customWidth="1"/>
    <col min="14" max="14" width="5.00390625" style="0" customWidth="1"/>
    <col min="15" max="15" width="7.375" style="0" customWidth="1"/>
    <col min="16" max="16" width="6.25390625" style="0" customWidth="1"/>
    <col min="17" max="18" width="5.25390625" style="0" customWidth="1"/>
    <col min="19" max="19" width="5.00390625" style="0" customWidth="1"/>
    <col min="20" max="21" width="15.00390625" style="0" customWidth="1"/>
    <col min="22" max="22" width="5.00390625" style="69" customWidth="1"/>
    <col min="23" max="23" width="7.50390625" style="0" customWidth="1"/>
    <col min="24" max="24" width="6.25390625" style="0" customWidth="1"/>
    <col min="25" max="26" width="5.625" style="0" customWidth="1"/>
    <col min="27" max="27" width="5.00390625" style="0" customWidth="1"/>
    <col min="28" max="29" width="15.00390625" style="0" customWidth="1"/>
    <col min="30" max="30" width="5.00390625" style="69" customWidth="1"/>
    <col min="31" max="31" width="7.375" style="0" customWidth="1"/>
    <col min="32" max="32" width="6.25390625" style="0" customWidth="1"/>
  </cols>
  <sheetData>
    <row r="5" spans="2:32" ht="14.25" thickBot="1">
      <c r="B5" s="486" t="s">
        <v>55</v>
      </c>
      <c r="C5" s="487"/>
      <c r="D5" s="487"/>
      <c r="E5" s="487"/>
      <c r="F5" s="487"/>
      <c r="G5" s="487"/>
      <c r="H5" s="287"/>
      <c r="J5" s="486" t="s">
        <v>56</v>
      </c>
      <c r="K5" s="487"/>
      <c r="L5" s="487"/>
      <c r="M5" s="487"/>
      <c r="N5" s="487"/>
      <c r="O5" s="487"/>
      <c r="P5" s="287"/>
      <c r="R5" s="486" t="s">
        <v>57</v>
      </c>
      <c r="S5" s="487"/>
      <c r="T5" s="487"/>
      <c r="U5" s="487"/>
      <c r="V5" s="487"/>
      <c r="W5" s="487"/>
      <c r="X5" s="287"/>
      <c r="Z5" s="486" t="s">
        <v>58</v>
      </c>
      <c r="AA5" s="487"/>
      <c r="AB5" s="487"/>
      <c r="AC5" s="487"/>
      <c r="AD5" s="487"/>
      <c r="AE5" s="487"/>
      <c r="AF5" s="287"/>
    </row>
    <row r="6" spans="2:31" ht="14.25" thickBot="1">
      <c r="B6" s="272" t="s">
        <v>33</v>
      </c>
      <c r="C6" s="271" t="s">
        <v>44</v>
      </c>
      <c r="D6" s="267" t="s">
        <v>45</v>
      </c>
      <c r="E6" s="267" t="s">
        <v>46</v>
      </c>
      <c r="F6" s="268" t="s">
        <v>35</v>
      </c>
      <c r="G6" s="283" t="s">
        <v>54</v>
      </c>
      <c r="J6" s="272" t="s">
        <v>33</v>
      </c>
      <c r="K6" s="271" t="s">
        <v>44</v>
      </c>
      <c r="L6" s="267" t="s">
        <v>45</v>
      </c>
      <c r="M6" s="267" t="s">
        <v>46</v>
      </c>
      <c r="N6" s="268" t="s">
        <v>35</v>
      </c>
      <c r="O6" s="283" t="str">
        <f>'得点入力'!G6</f>
        <v>あん馬</v>
      </c>
      <c r="R6" s="272" t="s">
        <v>33</v>
      </c>
      <c r="S6" s="271" t="s">
        <v>44</v>
      </c>
      <c r="T6" s="267" t="s">
        <v>45</v>
      </c>
      <c r="U6" s="267" t="s">
        <v>46</v>
      </c>
      <c r="V6" s="268" t="s">
        <v>35</v>
      </c>
      <c r="W6" s="283" t="str">
        <f>'得点入力'!H6</f>
        <v>跳馬</v>
      </c>
      <c r="Z6" s="272" t="s">
        <v>33</v>
      </c>
      <c r="AA6" s="271" t="s">
        <v>44</v>
      </c>
      <c r="AB6" s="267" t="s">
        <v>45</v>
      </c>
      <c r="AC6" s="267" t="s">
        <v>46</v>
      </c>
      <c r="AD6" s="268" t="s">
        <v>35</v>
      </c>
      <c r="AE6" s="283" t="str">
        <f>'得点入力'!I6</f>
        <v>鉄棒</v>
      </c>
    </row>
    <row r="7" spans="1:31" ht="18.75" customHeight="1">
      <c r="A7">
        <v>35</v>
      </c>
      <c r="B7" s="143">
        <f aca="true" t="shared" si="0" ref="B7:B38">IF(G7="","",RANK(G7,G$7:G$73))</f>
      </c>
      <c r="C7" s="59">
        <f>IF('得点入力'!B41="","",'得点入力'!B41)</f>
        <v>103</v>
      </c>
      <c r="D7" s="270">
        <f>IF('得点入力'!C41="","",'得点入力'!C41)</f>
      </c>
      <c r="E7" s="94">
        <f>IF('得点入力'!D41="","",'得点入力'!D41)</f>
      </c>
      <c r="F7" s="60">
        <f>IF('得点入力'!E41="","",'得点入力'!E41)</f>
      </c>
      <c r="G7" s="202">
        <f>IF('得点入力'!F41="","",'得点入力'!F41)</f>
      </c>
      <c r="I7">
        <v>50</v>
      </c>
      <c r="J7" s="143">
        <f aca="true" t="shared" si="1" ref="J7:J38">IF(O7="","",RANK(O7,O$7:O$73))</f>
      </c>
      <c r="K7" s="288">
        <f>IF('得点入力'!B56="","",'得点入力'!B56)</f>
        <v>118</v>
      </c>
      <c r="L7" s="145">
        <f>IF('得点入力'!C56="","",'得点入力'!C56)</f>
      </c>
      <c r="M7" s="145">
        <f>IF('得点入力'!D56="","",'得点入力'!D56)</f>
      </c>
      <c r="N7" s="394">
        <f>IF('得点入力'!E56="","",'得点入力'!E56)</f>
      </c>
      <c r="O7" s="202">
        <f>IF('得点入力'!G56="","",'得点入力'!G56)</f>
      </c>
      <c r="Q7">
        <v>47</v>
      </c>
      <c r="R7" s="147">
        <f aca="true" t="shared" si="2" ref="R7:R38">IF(W7="","",RANK(W7,W$7:W$73))</f>
      </c>
      <c r="S7" s="59">
        <f>IF('得点入力'!B56="","",'得点入力'!B56)</f>
        <v>118</v>
      </c>
      <c r="T7" s="270">
        <f>IF('得点入力'!C56="","",'得点入力'!C56)</f>
      </c>
      <c r="U7" s="94">
        <f>IF('得点入力'!D56="","",'得点入力'!D56)</f>
      </c>
      <c r="V7" s="60">
        <f>IF('得点入力'!E56="","",'得点入力'!E56)</f>
      </c>
      <c r="W7" s="284">
        <f>IF('得点入力'!H56="","",'得点入力'!H56)</f>
      </c>
      <c r="Y7" s="105">
        <v>59</v>
      </c>
      <c r="Z7" s="147">
        <f aca="true" t="shared" si="3" ref="Z7:Z38">IF(AE7="","",RANK(AE7,AE$7:AE$73))</f>
      </c>
      <c r="AA7" s="59">
        <f>IF('得点入力'!B65="","",'得点入力'!B65)</f>
        <v>128</v>
      </c>
      <c r="AB7" s="416">
        <f>IF('得点入力'!C65="","",'得点入力'!C65)</f>
      </c>
      <c r="AC7" s="406">
        <f>IF('得点入力'!D65="","",'得点入力'!D65)</f>
      </c>
      <c r="AD7" s="60">
        <f>IF('得点入力'!E65="","",'得点入力'!E65)</f>
      </c>
      <c r="AE7" s="284">
        <f>IF('得点入力'!I65="","",'得点入力'!I65)</f>
      </c>
    </row>
    <row r="8" spans="1:31" ht="18.75" customHeight="1">
      <c r="A8">
        <v>62</v>
      </c>
      <c r="B8" s="144">
        <f t="shared" si="0"/>
      </c>
      <c r="C8" s="63">
        <f>IF('得点入力'!B68="","",'得点入力'!B68)</f>
        <v>131</v>
      </c>
      <c r="D8" s="142">
        <f>IF('得点入力'!C68="","",'得点入力'!C68)</f>
      </c>
      <c r="E8" s="263">
        <f>IF('得点入力'!D68="","",'得点入力'!D68)</f>
      </c>
      <c r="F8" s="95">
        <f>IF('得点入力'!E68="","",'得点入力'!E68)</f>
      </c>
      <c r="G8" s="64">
        <f>IF('得点入力'!F68="","",'得点入力'!F68)</f>
      </c>
      <c r="I8">
        <v>62</v>
      </c>
      <c r="J8" s="144">
        <f t="shared" si="1"/>
      </c>
      <c r="K8" s="135">
        <f>IF('得点入力'!B68="","",'得点入力'!B68)</f>
        <v>131</v>
      </c>
      <c r="L8" s="273">
        <f>IF('得点入力'!C68="","",'得点入力'!C68)</f>
      </c>
      <c r="M8" s="273">
        <f>IF('得点入力'!D68="","",'得点入力'!D68)</f>
      </c>
      <c r="N8" s="389">
        <f>IF('得点入力'!E68="","",'得点入力'!E68)</f>
      </c>
      <c r="O8" s="64">
        <f>IF('得点入力'!G68="","",'得点入力'!G68)</f>
      </c>
      <c r="Q8">
        <v>50</v>
      </c>
      <c r="R8" s="148">
        <f t="shared" si="2"/>
      </c>
      <c r="S8" s="63">
        <f>IF('得点入力'!B65="","",'得点入力'!B65)</f>
        <v>128</v>
      </c>
      <c r="T8" s="142">
        <f>IF('得点入力'!C65="","",'得点入力'!C65)</f>
      </c>
      <c r="U8" s="263">
        <f>IF('得点入力'!D65="","",'得点入力'!D65)</f>
      </c>
      <c r="V8" s="95">
        <f>IF('得点入力'!E65="","",'得点入力'!E65)</f>
      </c>
      <c r="W8" s="285">
        <f>IF('得点入力'!H65="","",'得点入力'!H65)</f>
      </c>
      <c r="Y8" s="105">
        <v>18</v>
      </c>
      <c r="Z8" s="148">
        <f t="shared" si="3"/>
      </c>
      <c r="AA8" s="63">
        <f>IF('得点入力'!B24="","",'得点入力'!B24)</f>
        <v>18</v>
      </c>
      <c r="AB8" s="131">
        <f>IF('得点入力'!C24="","",'得点入力'!C24)</f>
      </c>
      <c r="AC8" s="88">
        <f>IF('得点入力'!D24="","",'得点入力'!D24)</f>
      </c>
      <c r="AD8" s="95">
        <f>IF('得点入力'!E24="","",'得点入力'!E24)</f>
      </c>
      <c r="AE8" s="285">
        <f>IF('得点入力'!I24="","",'得点入力'!I24)</f>
      </c>
    </row>
    <row r="9" spans="1:31" ht="18.75" customHeight="1">
      <c r="A9">
        <v>18</v>
      </c>
      <c r="B9" s="144">
        <f t="shared" si="0"/>
      </c>
      <c r="C9" s="63">
        <f>IF('得点入力'!B24="","",'得点入力'!B24)</f>
        <v>18</v>
      </c>
      <c r="D9" s="131">
        <f>IF('得点入力'!C24="","",'得点入力'!C24)</f>
      </c>
      <c r="E9" s="88">
        <f>IF('得点入力'!D24="","",'得点入力'!D24)</f>
      </c>
      <c r="F9" s="95">
        <f>IF('得点入力'!E24="","",'得点入力'!E24)</f>
      </c>
      <c r="G9" s="64">
        <f>IF('得点入力'!F24="","",'得点入力'!F24)</f>
      </c>
      <c r="I9">
        <v>35</v>
      </c>
      <c r="J9" s="144">
        <f t="shared" si="1"/>
      </c>
      <c r="K9" s="135">
        <f>IF('得点入力'!B41="","",'得点入力'!B41)</f>
        <v>103</v>
      </c>
      <c r="L9" s="273">
        <f>IF('得点入力'!C41="","",'得点入力'!C41)</f>
      </c>
      <c r="M9" s="273">
        <f>IF('得点入力'!D41="","",'得点入力'!D41)</f>
      </c>
      <c r="N9" s="389">
        <f>IF('得点入力'!E41="","",'得点入力'!E41)</f>
      </c>
      <c r="O9" s="64">
        <f>IF('得点入力'!G41="","",'得点入力'!G41)</f>
      </c>
      <c r="Q9">
        <v>59</v>
      </c>
      <c r="R9" s="148">
        <f t="shared" si="2"/>
      </c>
      <c r="S9" s="63">
        <f>IF('得点入力'!B41="","",'得点入力'!B41)</f>
        <v>103</v>
      </c>
      <c r="T9" s="131">
        <f>IF('得点入力'!C41="","",'得点入力'!C41)</f>
      </c>
      <c r="U9" s="88">
        <f>IF('得点入力'!D41="","",'得点入力'!D41)</f>
      </c>
      <c r="V9" s="95">
        <f>IF('得点入力'!E41="","",'得点入力'!E41)</f>
      </c>
      <c r="W9" s="285">
        <f>IF('得点入力'!H41="","",'得点入力'!H41)</f>
      </c>
      <c r="Y9" s="105">
        <v>35</v>
      </c>
      <c r="Z9" s="148">
        <f t="shared" si="3"/>
      </c>
      <c r="AA9" s="63">
        <f>IF('得点入力'!B41="","",'得点入力'!B41)</f>
        <v>103</v>
      </c>
      <c r="AB9" s="131">
        <f>IF('得点入力'!C41="","",'得点入力'!C41)</f>
      </c>
      <c r="AC9" s="88">
        <f>IF('得点入力'!D41="","",'得点入力'!D41)</f>
      </c>
      <c r="AD9" s="95">
        <f>IF('得点入力'!E41="","",'得点入力'!E41)</f>
      </c>
      <c r="AE9" s="285">
        <f>IF('得点入力'!I41="","",'得点入力'!I41)</f>
      </c>
    </row>
    <row r="10" spans="1:31" ht="18.75" customHeight="1">
      <c r="A10">
        <v>50</v>
      </c>
      <c r="B10" s="144">
        <f t="shared" si="0"/>
      </c>
      <c r="C10" s="63">
        <f>IF('得点入力'!B56="","",'得点入力'!B56)</f>
        <v>118</v>
      </c>
      <c r="D10" s="131">
        <f>IF('得点入力'!C56="","",'得点入力'!C56)</f>
      </c>
      <c r="E10" s="88">
        <f>IF('得点入力'!D56="","",'得点入力'!D56)</f>
      </c>
      <c r="F10" s="95">
        <f>IF('得点入力'!E56="","",'得点入力'!E56)</f>
      </c>
      <c r="G10" s="64">
        <f>IF('得点入力'!F56="","",'得点入力'!F56)</f>
      </c>
      <c r="I10">
        <v>56</v>
      </c>
      <c r="J10" s="144">
        <f t="shared" si="1"/>
      </c>
      <c r="K10" s="135">
        <f>IF('得点入力'!B62="","",'得点入力'!B62)</f>
        <v>124</v>
      </c>
      <c r="L10" s="273">
        <f>IF('得点入力'!C62="","",'得点入力'!C62)</f>
      </c>
      <c r="M10" s="273">
        <f>IF('得点入力'!D62="","",'得点入力'!D62)</f>
      </c>
      <c r="N10" s="389">
        <f>IF('得点入力'!E62="","",'得点入力'!E62)</f>
      </c>
      <c r="O10" s="64">
        <f>IF('得点入力'!G62="","",'得点入力'!G62)</f>
      </c>
      <c r="Q10">
        <v>35</v>
      </c>
      <c r="R10" s="148">
        <f t="shared" si="2"/>
      </c>
      <c r="S10" s="63">
        <f>IF('得点入力'!B68="","",'得点入力'!B68)</f>
        <v>131</v>
      </c>
      <c r="T10" s="142">
        <f>IF('得点入力'!C68="","",'得点入力'!C68)</f>
      </c>
      <c r="U10" s="263">
        <f>IF('得点入力'!D68="","",'得点入力'!D68)</f>
      </c>
      <c r="V10" s="95">
        <f>IF('得点入力'!E68="","",'得点入力'!E68)</f>
      </c>
      <c r="W10" s="285">
        <f>IF('得点入力'!H68="","",'得点入力'!H68)</f>
      </c>
      <c r="Y10" s="105">
        <v>43</v>
      </c>
      <c r="Z10" s="148">
        <f t="shared" si="3"/>
      </c>
      <c r="AA10" s="63">
        <f>IF('得点入力'!B49="","",'得点入力'!B49)</f>
        <v>111</v>
      </c>
      <c r="AB10" s="396">
        <f>IF('得点入力'!C49="","",'得点入力'!C49)</f>
      </c>
      <c r="AC10" s="88">
        <f>IF('得点入力'!D49="","",'得点入力'!D49)</f>
      </c>
      <c r="AD10" s="95">
        <f>IF('得点入力'!E49="","",'得点入力'!E49)</f>
      </c>
      <c r="AE10" s="285">
        <f>IF('得点入力'!I49="","",'得点入力'!I49)</f>
      </c>
    </row>
    <row r="11" spans="1:31" ht="18.75" customHeight="1">
      <c r="A11">
        <v>59</v>
      </c>
      <c r="B11" s="144">
        <f t="shared" si="0"/>
      </c>
      <c r="C11" s="63">
        <f>IF('得点入力'!B65="","",'得点入力'!B65)</f>
        <v>128</v>
      </c>
      <c r="D11" s="142">
        <f>IF('得点入力'!C65="","",'得点入力'!C65)</f>
      </c>
      <c r="E11" s="263">
        <f>IF('得点入力'!D65="","",'得点入力'!D65)</f>
      </c>
      <c r="F11" s="95">
        <f>IF('得点入力'!E65="","",'得点入力'!E65)</f>
      </c>
      <c r="G11" s="64">
        <f>IF('得点入力'!F65="","",'得点入力'!F65)</f>
      </c>
      <c r="I11">
        <v>57</v>
      </c>
      <c r="J11" s="144">
        <f t="shared" si="1"/>
      </c>
      <c r="K11" s="135">
        <f>IF('得点入力'!B63="","",'得点入力'!B63)</f>
        <v>126</v>
      </c>
      <c r="L11" s="273">
        <f>IF('得点入力'!C63="","",'得点入力'!C63)</f>
      </c>
      <c r="M11" s="273">
        <f>IF('得点入力'!D63="","",'得点入力'!D63)</f>
      </c>
      <c r="N11" s="389">
        <f>IF('得点入力'!E63="","",'得点入力'!E63)</f>
      </c>
      <c r="O11" s="64">
        <f>IF('得点入力'!G63="","",'得点入力'!G63)</f>
      </c>
      <c r="Q11">
        <v>62</v>
      </c>
      <c r="R11" s="148">
        <f t="shared" si="2"/>
      </c>
      <c r="S11" s="63">
        <f>IF('得点入力'!B23="","",'得点入力'!B23)</f>
        <v>17</v>
      </c>
      <c r="T11" s="396">
        <f>IF('得点入力'!C23="","",'得点入力'!C23)</f>
      </c>
      <c r="U11" s="88">
        <f>IF('得点入力'!D23="","",'得点入力'!D23)</f>
      </c>
      <c r="V11" s="95">
        <f>IF('得点入力'!E23="","",'得点入力'!E23)</f>
      </c>
      <c r="W11" s="285">
        <f>IF('得点入力'!H23="","",'得点入力'!H23)</f>
      </c>
      <c r="Y11" s="105">
        <v>57</v>
      </c>
      <c r="Z11" s="148">
        <f t="shared" si="3"/>
      </c>
      <c r="AA11" s="63">
        <f>IF('得点入力'!B63="","",'得点入力'!B63)</f>
        <v>126</v>
      </c>
      <c r="AB11" s="131">
        <f>IF('得点入力'!C63="","",'得点入力'!C63)</f>
      </c>
      <c r="AC11" s="131">
        <f>IF('得点入力'!D63="","",'得点入力'!D63)</f>
      </c>
      <c r="AD11" s="95">
        <f>IF('得点入力'!E63="","",'得点入力'!E63)</f>
      </c>
      <c r="AE11" s="285">
        <f>IF('得点入力'!I63="","",'得点入力'!I63)</f>
      </c>
    </row>
    <row r="12" spans="1:31" ht="18.75" customHeight="1">
      <c r="A12">
        <v>19</v>
      </c>
      <c r="B12" s="144">
        <f t="shared" si="0"/>
      </c>
      <c r="C12" s="63">
        <f>IF('得点入力'!B25="","",'得点入力'!B25)</f>
        <v>19</v>
      </c>
      <c r="D12" s="131">
        <f>IF('得点入力'!C25="","",'得点入力'!C25)</f>
      </c>
      <c r="E12" s="88">
        <f>IF('得点入力'!D25="","",'得点入力'!D25)</f>
      </c>
      <c r="F12" s="95">
        <f>IF('得点入力'!E25="","",'得点入力'!E25)</f>
      </c>
      <c r="G12" s="64">
        <f>IF('得点入力'!F25="","",'得点入力'!F25)</f>
      </c>
      <c r="I12">
        <v>19</v>
      </c>
      <c r="J12" s="144">
        <f t="shared" si="1"/>
      </c>
      <c r="K12" s="135">
        <f>IF('得点入力'!B25="","",'得点入力'!B25)</f>
        <v>19</v>
      </c>
      <c r="L12" s="273">
        <f>IF('得点入力'!C25="","",'得点入力'!C25)</f>
      </c>
      <c r="M12" s="273">
        <f>IF('得点入力'!D25="","",'得点入力'!D25)</f>
      </c>
      <c r="N12" s="389">
        <f>IF('得点入力'!E25="","",'得点入力'!E25)</f>
      </c>
      <c r="O12" s="64">
        <f>IF('得点入力'!G25="","",'得点入力'!G25)</f>
      </c>
      <c r="Q12">
        <v>17</v>
      </c>
      <c r="R12" s="148">
        <f t="shared" si="2"/>
      </c>
      <c r="S12" s="63">
        <f>IF('得点入力'!B24="","",'得点入力'!B24)</f>
        <v>18</v>
      </c>
      <c r="T12" s="131">
        <f>IF('得点入力'!C24="","",'得点入力'!C24)</f>
      </c>
      <c r="U12" s="88">
        <f>IF('得点入力'!D24="","",'得点入力'!D24)</f>
      </c>
      <c r="V12" s="95">
        <f>IF('得点入力'!E24="","",'得点入力'!E24)</f>
      </c>
      <c r="W12" s="285">
        <f>IF('得点入力'!H24="","",'得点入力'!H24)</f>
      </c>
      <c r="Y12" s="105">
        <v>17</v>
      </c>
      <c r="Z12" s="148">
        <f t="shared" si="3"/>
      </c>
      <c r="AA12" s="63">
        <f>IF('得点入力'!B23="","",'得点入力'!B23)</f>
        <v>17</v>
      </c>
      <c r="AB12" s="396">
        <f>IF('得点入力'!C23="","",'得点入力'!C23)</f>
      </c>
      <c r="AC12" s="88">
        <f>IF('得点入力'!D23="","",'得点入力'!D23)</f>
      </c>
      <c r="AD12" s="95">
        <f>IF('得点入力'!E23="","",'得点入力'!E23)</f>
      </c>
      <c r="AE12" s="285">
        <f>IF('得点入力'!I23="","",'得点入力'!I23)</f>
      </c>
    </row>
    <row r="13" spans="1:31" ht="18.75" customHeight="1">
      <c r="A13">
        <v>56</v>
      </c>
      <c r="B13" s="144">
        <f t="shared" si="0"/>
      </c>
      <c r="C13" s="63">
        <f>IF('得点入力'!B62="","",'得点入力'!B62)</f>
        <v>124</v>
      </c>
      <c r="D13" s="131">
        <f>IF('得点入力'!C62="","",'得点入力'!C62)</f>
      </c>
      <c r="E13" s="131">
        <f>IF('得点入力'!D62="","",'得点入力'!D62)</f>
      </c>
      <c r="F13" s="95">
        <f>IF('得点入力'!E62="","",'得点入力'!E62)</f>
      </c>
      <c r="G13" s="64">
        <f>IF('得点入力'!F62="","",'得点入力'!F62)</f>
      </c>
      <c r="I13">
        <v>17</v>
      </c>
      <c r="J13" s="144">
        <f t="shared" si="1"/>
      </c>
      <c r="K13" s="135">
        <f>IF('得点入力'!B23="","",'得点入力'!B23)</f>
        <v>17</v>
      </c>
      <c r="L13" s="273">
        <f>IF('得点入力'!C23="","",'得点入力'!C23)</f>
      </c>
      <c r="M13" s="273">
        <f>IF('得点入力'!D23="","",'得点入力'!D23)</f>
      </c>
      <c r="N13" s="389">
        <f>IF('得点入力'!E23="","",'得点入力'!E23)</f>
      </c>
      <c r="O13" s="64">
        <f>IF('得点入力'!G23="","",'得点入力'!G23)</f>
      </c>
      <c r="Q13">
        <v>18</v>
      </c>
      <c r="R13" s="148">
        <f t="shared" si="2"/>
      </c>
      <c r="S13" s="63">
        <f>IF('得点入力'!B62="","",'得点入力'!B62)</f>
        <v>124</v>
      </c>
      <c r="T13" s="131">
        <f>IF('得点入力'!C62="","",'得点入力'!C62)</f>
      </c>
      <c r="U13" s="131">
        <f>IF('得点入力'!D62="","",'得点入力'!D62)</f>
      </c>
      <c r="V13" s="95">
        <f>IF('得点入力'!E62="","",'得点入力'!E62)</f>
      </c>
      <c r="W13" s="285">
        <f>IF('得点入力'!H62="","",'得点入力'!H62)</f>
      </c>
      <c r="Y13" s="105">
        <v>50</v>
      </c>
      <c r="Z13" s="148">
        <f t="shared" si="3"/>
      </c>
      <c r="AA13" s="63">
        <f>IF('得点入力'!B56="","",'得点入力'!B56)</f>
        <v>118</v>
      </c>
      <c r="AB13" s="131">
        <f>IF('得点入力'!C56="","",'得点入力'!C56)</f>
      </c>
      <c r="AC13" s="88">
        <f>IF('得点入力'!D56="","",'得点入力'!D56)</f>
      </c>
      <c r="AD13" s="95">
        <f>IF('得点入力'!E56="","",'得点入力'!E56)</f>
      </c>
      <c r="AE13" s="285">
        <f>IF('得点入力'!I56="","",'得点入力'!I56)</f>
      </c>
    </row>
    <row r="14" spans="1:31" ht="18.75" customHeight="1">
      <c r="A14">
        <v>44</v>
      </c>
      <c r="B14" s="144">
        <f t="shared" si="0"/>
      </c>
      <c r="C14" s="63">
        <f>IF('得点入力'!B50="","",'得点入力'!B50)</f>
        <v>112</v>
      </c>
      <c r="D14" s="131">
        <f>IF('得点入力'!C50="","",'得点入力'!C50)</f>
      </c>
      <c r="E14" s="88">
        <f>IF('得点入力'!D50="","",'得点入力'!D50)</f>
      </c>
      <c r="F14" s="95">
        <f>IF('得点入力'!E50="","",'得点入力'!E50)</f>
      </c>
      <c r="G14" s="64">
        <f>IF('得点入力'!F50="","",'得点入力'!F50)</f>
      </c>
      <c r="I14">
        <v>36</v>
      </c>
      <c r="J14" s="144">
        <f t="shared" si="1"/>
      </c>
      <c r="K14" s="135">
        <f>IF('得点入力'!B42="","",'得点入力'!B42)</f>
        <v>104</v>
      </c>
      <c r="L14" s="273">
        <f>IF('得点入力'!C42="","",'得点入力'!C42)</f>
      </c>
      <c r="M14" s="273">
        <f>IF('得点入力'!D42="","",'得点入力'!D42)</f>
      </c>
      <c r="N14" s="389">
        <f>IF('得点入力'!E42="","",'得点入力'!E42)</f>
      </c>
      <c r="O14" s="64">
        <f>IF('得点入力'!G42="","",'得点入力'!G42)</f>
      </c>
      <c r="Q14">
        <v>56</v>
      </c>
      <c r="R14" s="148">
        <f t="shared" si="2"/>
      </c>
      <c r="S14" s="63">
        <f>IF('得点入力'!B42="","",'得点入力'!B42)</f>
        <v>104</v>
      </c>
      <c r="T14" s="396">
        <f>IF('得点入力'!C42="","",'得点入力'!C42)</f>
      </c>
      <c r="U14" s="88">
        <f>IF('得点入力'!D42="","",'得点入力'!D42)</f>
      </c>
      <c r="V14" s="95">
        <f>IF('得点入力'!E42="","",'得点入力'!E42)</f>
      </c>
      <c r="W14" s="285">
        <f>IF('得点入力'!H42="","",'得点入力'!H42)</f>
      </c>
      <c r="Y14" s="105">
        <v>62</v>
      </c>
      <c r="Z14" s="148">
        <f t="shared" si="3"/>
      </c>
      <c r="AA14" s="63">
        <f>IF('得点入力'!B68="","",'得点入力'!B68)</f>
        <v>131</v>
      </c>
      <c r="AB14" s="142">
        <f>IF('得点入力'!C68="","",'得点入力'!C68)</f>
      </c>
      <c r="AC14" s="263">
        <f>IF('得点入力'!D68="","",'得点入力'!D68)</f>
      </c>
      <c r="AD14" s="95">
        <f>IF('得点入力'!E68="","",'得点入力'!E68)</f>
      </c>
      <c r="AE14" s="285">
        <f>IF('得点入力'!I68="","",'得点入力'!I68)</f>
      </c>
    </row>
    <row r="15" spans="1:31" ht="18.75" customHeight="1">
      <c r="A15">
        <v>57</v>
      </c>
      <c r="B15" s="144">
        <f t="shared" si="0"/>
      </c>
      <c r="C15" s="63">
        <f>IF('得点入力'!B63="","",'得点入力'!B63)</f>
        <v>126</v>
      </c>
      <c r="D15" s="131">
        <f>IF('得点入力'!C63="","",'得点入力'!C63)</f>
      </c>
      <c r="E15" s="131">
        <f>IF('得点入力'!D63="","",'得点入力'!D63)</f>
      </c>
      <c r="F15" s="95">
        <f>IF('得点入力'!E63="","",'得点入力'!E63)</f>
      </c>
      <c r="G15" s="64">
        <f>IF('得点入力'!F63="","",'得点入力'!F63)</f>
      </c>
      <c r="I15">
        <v>59</v>
      </c>
      <c r="J15" s="144">
        <f t="shared" si="1"/>
      </c>
      <c r="K15" s="135">
        <f>IF('得点入力'!B65="","",'得点入力'!B65)</f>
        <v>128</v>
      </c>
      <c r="L15" s="273">
        <f>IF('得点入力'!C65="","",'得点入力'!C65)</f>
      </c>
      <c r="M15" s="273">
        <f>IF('得点入力'!D65="","",'得点入力'!D65)</f>
      </c>
      <c r="N15" s="389">
        <f>IF('得点入力'!E65="","",'得点入力'!E65)</f>
      </c>
      <c r="O15" s="64">
        <f>IF('得点入力'!G65="","",'得点入力'!G65)</f>
      </c>
      <c r="Q15">
        <v>36</v>
      </c>
      <c r="R15" s="148">
        <f t="shared" si="2"/>
      </c>
      <c r="S15" s="63">
        <f>IF('得点入力'!B63="","",'得点入力'!B63)</f>
        <v>126</v>
      </c>
      <c r="T15" s="131">
        <f>IF('得点入力'!C63="","",'得点入力'!C63)</f>
      </c>
      <c r="U15" s="131">
        <f>IF('得点入力'!D63="","",'得点入力'!D63)</f>
      </c>
      <c r="V15" s="95">
        <f>IF('得点入力'!E63="","",'得点入力'!E63)</f>
      </c>
      <c r="W15" s="285">
        <f>IF('得点入力'!H63="","",'得点入力'!H63)</f>
      </c>
      <c r="Y15" s="105">
        <v>19</v>
      </c>
      <c r="Z15" s="148">
        <f t="shared" si="3"/>
      </c>
      <c r="AA15" s="63">
        <f>IF('得点入力'!B25="","",'得点入力'!B25)</f>
        <v>19</v>
      </c>
      <c r="AB15" s="131">
        <f>IF('得点入力'!C25="","",'得点入力'!C25)</f>
      </c>
      <c r="AC15" s="88">
        <f>IF('得点入力'!D25="","",'得点入力'!D25)</f>
      </c>
      <c r="AD15" s="95">
        <f>IF('得点入力'!E25="","",'得点入力'!E25)</f>
      </c>
      <c r="AE15" s="285">
        <f>IF('得点入力'!I25="","",'得点入力'!I25)</f>
      </c>
    </row>
    <row r="16" spans="1:31" ht="18.75" customHeight="1">
      <c r="A16">
        <v>36</v>
      </c>
      <c r="B16" s="144">
        <f t="shared" si="0"/>
      </c>
      <c r="C16" s="63">
        <f>IF('得点入力'!B42="","",'得点入力'!B42)</f>
        <v>104</v>
      </c>
      <c r="D16" s="396">
        <f>IF('得点入力'!C42="","",'得点入力'!C42)</f>
      </c>
      <c r="E16" s="88">
        <f>IF('得点入力'!D42="","",'得点入力'!D42)</f>
      </c>
      <c r="F16" s="95">
        <f>IF('得点入力'!E42="","",'得点入力'!E42)</f>
      </c>
      <c r="G16" s="64">
        <f>IF('得点入力'!F42="","",'得点入力'!F42)</f>
      </c>
      <c r="I16">
        <v>66</v>
      </c>
      <c r="J16" s="144">
        <f t="shared" si="1"/>
      </c>
      <c r="K16" s="135">
        <f>IF('得点入力'!B72="","",'得点入力'!B72)</f>
        <v>135</v>
      </c>
      <c r="L16" s="273">
        <f>IF('得点入力'!C72="","",'得点入力'!C72)</f>
      </c>
      <c r="M16" s="273">
        <f>IF('得点入力'!D72="","",'得点入力'!D72)</f>
      </c>
      <c r="N16" s="389">
        <f>IF('得点入力'!E72="","",'得点入力'!E72)</f>
      </c>
      <c r="O16" s="64">
        <f>IF('得点入力'!G72="","",'得点入力'!G72)</f>
      </c>
      <c r="Q16">
        <v>57</v>
      </c>
      <c r="R16" s="148">
        <f t="shared" si="2"/>
      </c>
      <c r="S16" s="63">
        <f>IF('得点入力'!B25="","",'得点入力'!B25)</f>
        <v>19</v>
      </c>
      <c r="T16" s="131">
        <f>IF('得点入力'!C25="","",'得点入力'!C25)</f>
      </c>
      <c r="U16" s="88">
        <f>IF('得点入力'!D25="","",'得点入力'!D25)</f>
      </c>
      <c r="V16" s="95">
        <f>IF('得点入力'!E25="","",'得点入力'!E25)</f>
      </c>
      <c r="W16" s="285">
        <f>IF('得点入力'!H25="","",'得点入力'!H25)</f>
      </c>
      <c r="Y16" s="105">
        <v>56</v>
      </c>
      <c r="Z16" s="148">
        <f t="shared" si="3"/>
      </c>
      <c r="AA16" s="63">
        <f>IF('得点入力'!B62="","",'得点入力'!B62)</f>
        <v>124</v>
      </c>
      <c r="AB16" s="131">
        <f>IF('得点入力'!C62="","",'得点入力'!C62)</f>
      </c>
      <c r="AC16" s="131">
        <f>IF('得点入力'!D62="","",'得点入力'!D62)</f>
      </c>
      <c r="AD16" s="95">
        <f>IF('得点入力'!E62="","",'得点入力'!E62)</f>
      </c>
      <c r="AE16" s="285">
        <f>IF('得点入力'!I62="","",'得点入力'!I62)</f>
      </c>
    </row>
    <row r="17" spans="1:31" ht="18.75" customHeight="1">
      <c r="A17">
        <v>43</v>
      </c>
      <c r="B17" s="144">
        <f t="shared" si="0"/>
      </c>
      <c r="C17" s="63">
        <f>IF('得点入力'!B49="","",'得点入力'!B49)</f>
        <v>111</v>
      </c>
      <c r="D17" s="396">
        <f>IF('得点入力'!C49="","",'得点入力'!C49)</f>
      </c>
      <c r="E17" s="88">
        <f>IF('得点入力'!D49="","",'得点入力'!D49)</f>
      </c>
      <c r="F17" s="95">
        <f>IF('得点入力'!E49="","",'得点入力'!E49)</f>
      </c>
      <c r="G17" s="64">
        <f>IF('得点入力'!F49="","",'得点入力'!F49)</f>
      </c>
      <c r="I17">
        <v>7</v>
      </c>
      <c r="J17" s="144">
        <f t="shared" si="1"/>
      </c>
      <c r="K17" s="135">
        <f>IF('得点入力'!B13="","",'得点入力'!B13)</f>
        <v>7</v>
      </c>
      <c r="L17" s="273">
        <f>IF('得点入力'!C13="","",'得点入力'!C13)</f>
      </c>
      <c r="M17" s="273">
        <f>IF('得点入力'!D13="","",'得点入力'!D13)</f>
      </c>
      <c r="N17" s="389">
        <f>IF('得点入力'!E13="","",'得点入力'!E13)</f>
      </c>
      <c r="O17" s="64">
        <f>IF('得点入力'!G13="","",'得点入力'!G13)</f>
      </c>
      <c r="Q17">
        <v>19</v>
      </c>
      <c r="R17" s="148">
        <f t="shared" si="2"/>
      </c>
      <c r="S17" s="63">
        <f>IF('得点入力'!B67="","",'得点入力'!B67)</f>
        <v>130</v>
      </c>
      <c r="T17" s="142">
        <f>IF('得点入力'!C67="","",'得点入力'!C67)</f>
      </c>
      <c r="U17" s="263">
        <f>IF('得点入力'!D67="","",'得点入力'!D67)</f>
      </c>
      <c r="V17" s="95">
        <f>IF('得点入力'!E67="","",'得点入力'!E67)</f>
      </c>
      <c r="W17" s="285">
        <f>IF('得点入力'!H67="","",'得点入力'!H67)</f>
      </c>
      <c r="Y17" s="105">
        <v>36</v>
      </c>
      <c r="Z17" s="148">
        <f t="shared" si="3"/>
      </c>
      <c r="AA17" s="63">
        <f>IF('得点入力'!B42="","",'得点入力'!B42)</f>
        <v>104</v>
      </c>
      <c r="AB17" s="396">
        <f>IF('得点入力'!C42="","",'得点入力'!C42)</f>
      </c>
      <c r="AC17" s="88">
        <f>IF('得点入力'!D42="","",'得点入力'!D42)</f>
      </c>
      <c r="AD17" s="95">
        <f>IF('得点入力'!E42="","",'得点入力'!E42)</f>
      </c>
      <c r="AE17" s="285">
        <f>IF('得点入力'!I42="","",'得点入力'!I42)</f>
      </c>
    </row>
    <row r="18" spans="1:31" ht="18.75" customHeight="1">
      <c r="A18">
        <v>66</v>
      </c>
      <c r="B18" s="144">
        <f t="shared" si="0"/>
      </c>
      <c r="C18" s="63">
        <f>IF('得点入力'!B72="","",'得点入力'!B72)</f>
        <v>135</v>
      </c>
      <c r="D18" s="142">
        <f>IF('得点入力'!C72="","",'得点入力'!C72)</f>
      </c>
      <c r="E18" s="263">
        <f>IF('得点入力'!D72="","",'得点入力'!D72)</f>
      </c>
      <c r="F18" s="95">
        <f>IF('得点入力'!E72="","",'得点入力'!E72)</f>
      </c>
      <c r="G18" s="64">
        <f>IF('得点入力'!F72="","",'得点入力'!F72)</f>
      </c>
      <c r="I18">
        <v>43</v>
      </c>
      <c r="J18" s="144">
        <f t="shared" si="1"/>
      </c>
      <c r="K18" s="135">
        <f>IF('得点入力'!B49="","",'得点入力'!B49)</f>
        <v>111</v>
      </c>
      <c r="L18" s="273">
        <f>IF('得点入力'!C49="","",'得点入力'!C49)</f>
      </c>
      <c r="M18" s="273">
        <f>IF('得点入力'!D49="","",'得点入力'!D49)</f>
      </c>
      <c r="N18" s="389">
        <f>IF('得点入力'!E49="","",'得点入力'!E49)</f>
      </c>
      <c r="O18" s="64">
        <f>IF('得点入力'!G49="","",'得点入力'!G49)</f>
      </c>
      <c r="Q18">
        <v>61</v>
      </c>
      <c r="R18" s="148">
        <f t="shared" si="2"/>
      </c>
      <c r="S18" s="63">
        <f>IF('得点入力'!B54="","",'得点入力'!B54)</f>
        <v>116</v>
      </c>
      <c r="T18" s="131">
        <f>IF('得点入力'!C54="","",'得点入力'!C54)</f>
      </c>
      <c r="U18" s="88">
        <f>IF('得点入力'!D54="","",'得点入力'!D54)</f>
      </c>
      <c r="V18" s="95">
        <f>IF('得点入力'!E54="","",'得点入力'!E54)</f>
      </c>
      <c r="W18" s="285">
        <f>IF('得点入力'!H54="","",'得点入力'!H54)</f>
      </c>
      <c r="Y18" s="105">
        <v>48</v>
      </c>
      <c r="Z18" s="148">
        <f t="shared" si="3"/>
      </c>
      <c r="AA18" s="63">
        <f>IF('得点入力'!B54="","",'得点入力'!B54)</f>
        <v>116</v>
      </c>
      <c r="AB18" s="131">
        <f>IF('得点入力'!C54="","",'得点入力'!C54)</f>
      </c>
      <c r="AC18" s="88">
        <f>IF('得点入力'!D54="","",'得点入力'!D54)</f>
      </c>
      <c r="AD18" s="95">
        <f>IF('得点入力'!E54="","",'得点入力'!E54)</f>
      </c>
      <c r="AE18" s="285">
        <f>IF('得点入力'!I54="","",'得点入力'!I54)</f>
      </c>
    </row>
    <row r="19" spans="1:31" ht="18.75" customHeight="1">
      <c r="A19">
        <v>64</v>
      </c>
      <c r="B19" s="144">
        <f t="shared" si="0"/>
      </c>
      <c r="C19" s="63">
        <f>IF('得点入力'!B70="","",'得点入力'!B70)</f>
        <v>133</v>
      </c>
      <c r="D19" s="142">
        <f>IF('得点入力'!C70="","",'得点入力'!C70)</f>
      </c>
      <c r="E19" s="263">
        <f>IF('得点入力'!D70="","",'得点入力'!D70)</f>
      </c>
      <c r="F19" s="95">
        <f>IF('得点入力'!E70="","",'得点入力'!E70)</f>
      </c>
      <c r="G19" s="64">
        <f>IF('得点入力'!F70="","",'得点入力'!F70)</f>
      </c>
      <c r="I19">
        <v>42</v>
      </c>
      <c r="J19" s="144">
        <f t="shared" si="1"/>
      </c>
      <c r="K19" s="135">
        <f>IF('得点入力'!B48="","",'得点入力'!B48)</f>
        <v>110</v>
      </c>
      <c r="L19" s="273">
        <f>IF('得点入力'!C48="","",'得点入力'!C48)</f>
      </c>
      <c r="M19" s="273">
        <f>IF('得点入力'!D48="","",'得点入力'!D48)</f>
      </c>
      <c r="N19" s="389">
        <f>IF('得点入力'!E48="","",'得点入力'!E48)</f>
      </c>
      <c r="O19" s="64">
        <f>IF('得点入力'!G48="","",'得点入力'!G48)</f>
      </c>
      <c r="Q19">
        <v>48</v>
      </c>
      <c r="R19" s="148">
        <f t="shared" si="2"/>
      </c>
      <c r="S19" s="63">
        <f>IF('得点入力'!B50="","",'得点入力'!B50)</f>
        <v>112</v>
      </c>
      <c r="T19" s="131">
        <f>IF('得点入力'!C50="","",'得点入力'!C50)</f>
      </c>
      <c r="U19" s="88">
        <f>IF('得点入力'!D50="","",'得点入力'!D50)</f>
      </c>
      <c r="V19" s="95">
        <f>IF('得点入力'!E50="","",'得点入力'!E50)</f>
      </c>
      <c r="W19" s="285">
        <f>IF('得点入力'!H50="","",'得点入力'!H50)</f>
      </c>
      <c r="Y19" s="105">
        <v>66</v>
      </c>
      <c r="Z19" s="148">
        <f t="shared" si="3"/>
      </c>
      <c r="AA19" s="63">
        <f>IF('得点入力'!B72="","",'得点入力'!B72)</f>
        <v>135</v>
      </c>
      <c r="AB19" s="142">
        <f>IF('得点入力'!C72="","",'得点入力'!C72)</f>
      </c>
      <c r="AC19" s="263">
        <f>IF('得点入力'!D72="","",'得点入力'!D72)</f>
      </c>
      <c r="AD19" s="95">
        <f>IF('得点入力'!E72="","",'得点入力'!E72)</f>
      </c>
      <c r="AE19" s="285">
        <f>IF('得点入力'!I72="","",'得点入力'!I72)</f>
      </c>
    </row>
    <row r="20" spans="1:31" ht="18.75" customHeight="1">
      <c r="A20">
        <v>17</v>
      </c>
      <c r="B20" s="144">
        <f t="shared" si="0"/>
      </c>
      <c r="C20" s="63">
        <f>IF('得点入力'!B23="","",'得点入力'!B23)</f>
        <v>17</v>
      </c>
      <c r="D20" s="396">
        <f>IF('得点入力'!C23="","",'得点入力'!C23)</f>
      </c>
      <c r="E20" s="88">
        <f>IF('得点入力'!D23="","",'得点入力'!D23)</f>
      </c>
      <c r="F20" s="95">
        <f>IF('得点入力'!E23="","",'得点入力'!E23)</f>
      </c>
      <c r="G20" s="64">
        <f>IF('得点入力'!F23="","",'得点入力'!F23)</f>
      </c>
      <c r="I20">
        <v>18</v>
      </c>
      <c r="J20" s="144">
        <f t="shared" si="1"/>
      </c>
      <c r="K20" s="135">
        <f>IF('得点入力'!B24="","",'得点入力'!B24)</f>
        <v>18</v>
      </c>
      <c r="L20" s="273">
        <f>IF('得点入力'!C24="","",'得点入力'!C24)</f>
      </c>
      <c r="M20" s="273">
        <f>IF('得点入力'!D24="","",'得点入力'!D24)</f>
      </c>
      <c r="N20" s="389">
        <f>IF('得点入力'!E24="","",'得点入力'!E24)</f>
      </c>
      <c r="O20" s="64">
        <f>IF('得点入力'!G24="","",'得点入力'!G24)</f>
      </c>
      <c r="Q20">
        <v>44</v>
      </c>
      <c r="R20" s="148">
        <f t="shared" si="2"/>
      </c>
      <c r="S20" s="63">
        <f>IF('得点入力'!B12="","",'得点入力'!B12)</f>
        <v>6</v>
      </c>
      <c r="T20" s="131">
        <f>IF('得点入力'!C12="","",'得点入力'!C12)</f>
      </c>
      <c r="U20" s="88">
        <f>IF('得点入力'!D12="","",'得点入力'!D12)</f>
      </c>
      <c r="V20" s="95">
        <f>IF('得点入力'!E12="","",'得点入力'!E12)</f>
      </c>
      <c r="W20" s="285">
        <f>IF('得点入力'!H12="","",'得点入力'!H12)</f>
      </c>
      <c r="Y20" s="105">
        <v>42</v>
      </c>
      <c r="Z20" s="148">
        <f t="shared" si="3"/>
      </c>
      <c r="AA20" s="63">
        <f>IF('得点入力'!B48="","",'得点入力'!B48)</f>
        <v>110</v>
      </c>
      <c r="AB20" s="131">
        <f>IF('得点入力'!C48="","",'得点入力'!C48)</f>
      </c>
      <c r="AC20" s="88">
        <f>IF('得点入力'!D48="","",'得点入力'!D48)</f>
      </c>
      <c r="AD20" s="24">
        <f>IF('得点入力'!E48="","",'得点入力'!E48)</f>
      </c>
      <c r="AE20" s="285">
        <f>IF('得点入力'!I48="","",'得点入力'!I48)</f>
      </c>
    </row>
    <row r="21" spans="1:31" ht="18.75" customHeight="1">
      <c r="A21">
        <v>48</v>
      </c>
      <c r="B21" s="144">
        <f t="shared" si="0"/>
      </c>
      <c r="C21" s="63">
        <f>IF('得点入力'!B54="","",'得点入力'!B54)</f>
        <v>116</v>
      </c>
      <c r="D21" s="131">
        <f>IF('得点入力'!C54="","",'得点入力'!C54)</f>
      </c>
      <c r="E21" s="88">
        <f>IF('得点入力'!D54="","",'得点入力'!D54)</f>
      </c>
      <c r="F21" s="95">
        <f>IF('得点入力'!E54="","",'得点入力'!E54)</f>
      </c>
      <c r="G21" s="64">
        <f>IF('得点入力'!F54="","",'得点入力'!F54)</f>
      </c>
      <c r="I21">
        <v>53</v>
      </c>
      <c r="J21" s="144">
        <f t="shared" si="1"/>
      </c>
      <c r="K21" s="135">
        <f>IF('得点入力'!B59="","",'得点入力'!B59)</f>
        <v>121</v>
      </c>
      <c r="L21" s="273">
        <f>IF('得点入力'!C59="","",'得点入力'!C59)</f>
      </c>
      <c r="M21" s="273">
        <f>IF('得点入力'!D59="","",'得点入力'!D59)</f>
      </c>
      <c r="N21" s="389">
        <f>IF('得点入力'!E59="","",'得点入力'!E59)</f>
      </c>
      <c r="O21" s="64">
        <f>IF('得点入力'!G59="","",'得点入力'!G59)</f>
      </c>
      <c r="Q21">
        <v>6</v>
      </c>
      <c r="R21" s="148">
        <f t="shared" si="2"/>
      </c>
      <c r="S21" s="63">
        <f>IF('得点入力'!B69="","",'得点入力'!B69)</f>
        <v>132</v>
      </c>
      <c r="T21" s="142">
        <f>IF('得点入力'!C69="","",'得点入力'!C69)</f>
      </c>
      <c r="U21" s="263">
        <f>IF('得点入力'!D69="","",'得点入力'!D69)</f>
      </c>
      <c r="V21" s="95">
        <f>IF('得点入力'!E69="","",'得点入力'!E69)</f>
      </c>
      <c r="W21" s="285">
        <f>IF('得点入力'!H69="","",'得点入力'!H69)</f>
      </c>
      <c r="Y21" s="105">
        <v>63</v>
      </c>
      <c r="Z21" s="148">
        <f t="shared" si="3"/>
      </c>
      <c r="AA21" s="63">
        <f>IF('得点入力'!B69="","",'得点入力'!B69)</f>
        <v>132</v>
      </c>
      <c r="AB21" s="142">
        <f>IF('得点入力'!C69="","",'得点入力'!C69)</f>
      </c>
      <c r="AC21" s="263">
        <f>IF('得点入力'!D69="","",'得点入力'!D69)</f>
      </c>
      <c r="AD21" s="95">
        <f>IF('得点入力'!E69="","",'得点入力'!E69)</f>
      </c>
      <c r="AE21" s="285">
        <f>IF('得点入力'!I69="","",'得点入力'!I69)</f>
      </c>
    </row>
    <row r="22" spans="1:31" ht="18.75" customHeight="1">
      <c r="A22">
        <v>53</v>
      </c>
      <c r="B22" s="144">
        <f t="shared" si="0"/>
      </c>
      <c r="C22" s="63">
        <f>IF('得点入力'!B59="","",'得点入力'!B59)</f>
        <v>121</v>
      </c>
      <c r="D22" s="131">
        <f>IF('得点入力'!C59="","",'得点入力'!C59)</f>
      </c>
      <c r="E22" s="131">
        <f>IF('得点入力'!D59="","",'得点入力'!D59)</f>
      </c>
      <c r="F22" s="95">
        <f>IF('得点入力'!E59="","",'得点入力'!E59)</f>
      </c>
      <c r="G22" s="64">
        <f>IF('得点入力'!F59="","",'得点入力'!F59)</f>
      </c>
      <c r="I22">
        <v>60</v>
      </c>
      <c r="J22" s="144">
        <f t="shared" si="1"/>
      </c>
      <c r="K22" s="135">
        <f>IF('得点入力'!B66="","",'得点入力'!B66)</f>
        <v>129</v>
      </c>
      <c r="L22" s="273">
        <f>IF('得点入力'!C66="","",'得点入力'!C66)</f>
      </c>
      <c r="M22" s="273">
        <f>IF('得点入力'!D66="","",'得点入力'!D66)</f>
      </c>
      <c r="N22" s="389">
        <f>IF('得点入力'!E66="","",'得点入力'!E66)</f>
      </c>
      <c r="O22" s="64">
        <f>IF('得点入力'!G66="","",'得点入力'!G66)</f>
      </c>
      <c r="Q22">
        <v>63</v>
      </c>
      <c r="R22" s="148">
        <f t="shared" si="2"/>
      </c>
      <c r="S22" s="63">
        <f>IF('得点入力'!B11="","",'得点入力'!B11)</f>
        <v>5</v>
      </c>
      <c r="T22" s="396">
        <f>IF('得点入力'!C11="","",'得点入力'!C11)</f>
      </c>
      <c r="U22" s="88">
        <f>IF('得点入力'!D11="","",'得点入力'!D11)</f>
      </c>
      <c r="V22" s="95">
        <f>IF('得点入力'!E11="","",'得点入力'!E11)</f>
      </c>
      <c r="W22" s="285">
        <f>IF('得点入力'!H11="","",'得点入力'!H11)</f>
      </c>
      <c r="Y22" s="105">
        <v>44</v>
      </c>
      <c r="Z22" s="148">
        <f t="shared" si="3"/>
      </c>
      <c r="AA22" s="63">
        <f>IF('得点入力'!B50="","",'得点入力'!B50)</f>
        <v>112</v>
      </c>
      <c r="AB22" s="131">
        <f>IF('得点入力'!C50="","",'得点入力'!C50)</f>
      </c>
      <c r="AC22" s="88">
        <f>IF('得点入力'!D50="","",'得点入力'!D50)</f>
      </c>
      <c r="AD22" s="95">
        <f>IF('得点入力'!E50="","",'得点入力'!E50)</f>
      </c>
      <c r="AE22" s="285">
        <f>IF('得点入力'!I50="","",'得点入力'!I50)</f>
      </c>
    </row>
    <row r="23" spans="1:31" ht="18.75" customHeight="1">
      <c r="A23">
        <v>60</v>
      </c>
      <c r="B23" s="144">
        <f t="shared" si="0"/>
      </c>
      <c r="C23" s="63">
        <f>IF('得点入力'!B66="","",'得点入力'!B66)</f>
        <v>129</v>
      </c>
      <c r="D23" s="142">
        <f>IF('得点入力'!C66="","",'得点入力'!C66)</f>
      </c>
      <c r="E23" s="263">
        <f>IF('得点入力'!D66="","",'得点入力'!D66)</f>
      </c>
      <c r="F23" s="95">
        <f>IF('得点入力'!E66="","",'得点入力'!E66)</f>
      </c>
      <c r="G23" s="64">
        <f>IF('得点入力'!F66="","",'得点入力'!F66)</f>
      </c>
      <c r="I23">
        <v>63</v>
      </c>
      <c r="J23" s="144">
        <f t="shared" si="1"/>
      </c>
      <c r="K23" s="135">
        <f>IF('得点入力'!B69="","",'得点入力'!B69)</f>
        <v>132</v>
      </c>
      <c r="L23" s="273">
        <f>IF('得点入力'!C69="","",'得点入力'!C69)</f>
      </c>
      <c r="M23" s="273">
        <f>IF('得点入力'!D69="","",'得点入力'!D69)</f>
      </c>
      <c r="N23" s="389">
        <f>IF('得点入力'!E69="","",'得点入力'!E69)</f>
      </c>
      <c r="O23" s="64">
        <f>IF('得点入力'!G69="","",'得点入力'!G69)</f>
      </c>
      <c r="Q23">
        <v>5</v>
      </c>
      <c r="R23" s="148">
        <f t="shared" si="2"/>
      </c>
      <c r="S23" s="63">
        <f>IF('得点入力'!B58="","",'得点入力'!B58)</f>
        <v>120</v>
      </c>
      <c r="T23" s="131">
        <f>IF('得点入力'!C58="","",'得点入力'!C58)</f>
      </c>
      <c r="U23" s="131">
        <f>IF('得点入力'!D58="","",'得点入力'!D58)</f>
      </c>
      <c r="V23" s="95">
        <f>IF('得点入力'!E58="","",'得点入力'!E58)</f>
      </c>
      <c r="W23" s="285">
        <f>IF('得点入力'!H58="","",'得点入力'!H58)</f>
      </c>
      <c r="Y23" s="105">
        <v>53</v>
      </c>
      <c r="Z23" s="148">
        <f t="shared" si="3"/>
      </c>
      <c r="AA23" s="63">
        <f>IF('得点入力'!B59="","",'得点入力'!B59)</f>
        <v>121</v>
      </c>
      <c r="AB23" s="131">
        <f>IF('得点入力'!C59="","",'得点入力'!C59)</f>
      </c>
      <c r="AC23" s="131">
        <f>IF('得点入力'!D59="","",'得点入力'!D59)</f>
      </c>
      <c r="AD23" s="95">
        <f>IF('得点入力'!E59="","",'得点入力'!E59)</f>
      </c>
      <c r="AE23" s="285">
        <f>IF('得点入力'!I59="","",'得点入力'!I59)</f>
      </c>
    </row>
    <row r="24" spans="1:31" ht="18.75" customHeight="1">
      <c r="A24">
        <v>63</v>
      </c>
      <c r="B24" s="144">
        <f t="shared" si="0"/>
      </c>
      <c r="C24" s="63">
        <f>IF('得点入力'!B69="","",'得点入力'!B69)</f>
        <v>132</v>
      </c>
      <c r="D24" s="142">
        <f>IF('得点入力'!C69="","",'得点入力'!C69)</f>
      </c>
      <c r="E24" s="263">
        <f>IF('得点入力'!D69="","",'得点入力'!D69)</f>
      </c>
      <c r="F24" s="95">
        <f>IF('得点入力'!E69="","",'得点入力'!E69)</f>
      </c>
      <c r="G24" s="64">
        <f>IF('得点入力'!F69="","",'得点入力'!F69)</f>
      </c>
      <c r="I24">
        <v>64</v>
      </c>
      <c r="J24" s="144">
        <f t="shared" si="1"/>
      </c>
      <c r="K24" s="135">
        <f>IF('得点入力'!B70="","",'得点入力'!B70)</f>
        <v>133</v>
      </c>
      <c r="L24" s="273">
        <f>IF('得点入力'!C70="","",'得点入力'!C70)</f>
      </c>
      <c r="M24" s="273">
        <f>IF('得点入力'!D70="","",'得点入力'!D70)</f>
      </c>
      <c r="N24" s="389">
        <f>IF('得点入力'!E70="","",'得点入力'!E70)</f>
      </c>
      <c r="O24" s="64">
        <f>IF('得点入力'!G70="","",'得点入力'!G70)</f>
      </c>
      <c r="Q24">
        <v>52</v>
      </c>
      <c r="R24" s="148">
        <f t="shared" si="2"/>
      </c>
      <c r="S24" s="63">
        <f>IF('得点入力'!B13="","",'得点入力'!B13)</f>
        <v>7</v>
      </c>
      <c r="T24" s="131">
        <f>IF('得点入力'!C13="","",'得点入力'!C13)</f>
      </c>
      <c r="U24" s="88">
        <f>IF('得点入力'!D13="","",'得点入力'!D13)</f>
      </c>
      <c r="V24" s="95">
        <f>IF('得点入力'!E13="","",'得点入力'!E13)</f>
      </c>
      <c r="W24" s="285">
        <f>IF('得点入力'!H13="","",'得点入力'!H13)</f>
      </c>
      <c r="Y24" s="105">
        <v>64</v>
      </c>
      <c r="Z24" s="148">
        <f t="shared" si="3"/>
      </c>
      <c r="AA24" s="63">
        <f>IF('得点入力'!B70="","",'得点入力'!B70)</f>
        <v>133</v>
      </c>
      <c r="AB24" s="142">
        <f>IF('得点入力'!C70="","",'得点入力'!C70)</f>
      </c>
      <c r="AC24" s="263">
        <f>IF('得点入力'!D70="","",'得点入力'!D70)</f>
      </c>
      <c r="AD24" s="95">
        <f>IF('得点入力'!E70="","",'得点入力'!E70)</f>
      </c>
      <c r="AE24" s="285">
        <f>IF('得点入力'!I70="","",'得点入力'!I70)</f>
      </c>
    </row>
    <row r="25" spans="1:31" ht="18.75" customHeight="1">
      <c r="A25">
        <v>55</v>
      </c>
      <c r="B25" s="144">
        <f t="shared" si="0"/>
      </c>
      <c r="C25" s="63">
        <f>IF('得点入力'!B61="","",'得点入力'!B61)</f>
        <v>123</v>
      </c>
      <c r="D25" s="396">
        <f>IF('得点入力'!C61="","",'得点入力'!C61)</f>
      </c>
      <c r="E25" s="131">
        <f>IF('得点入力'!D61="","",'得点入力'!D61)</f>
      </c>
      <c r="F25" s="95">
        <f>IF('得点入力'!E61="","",'得点入力'!E61)</f>
      </c>
      <c r="G25" s="64">
        <f>IF('得点入力'!F61="","",'得点入力'!F61)</f>
      </c>
      <c r="I25">
        <v>44</v>
      </c>
      <c r="J25" s="144">
        <f t="shared" si="1"/>
      </c>
      <c r="K25" s="135">
        <f>IF('得点入力'!B50="","",'得点入力'!B50)</f>
        <v>112</v>
      </c>
      <c r="L25" s="273">
        <f>IF('得点入力'!C50="","",'得点入力'!C50)</f>
      </c>
      <c r="M25" s="273">
        <f>IF('得点入力'!D50="","",'得点入力'!D50)</f>
      </c>
      <c r="N25" s="389">
        <f>IF('得点入力'!E50="","",'得点入力'!E50)</f>
      </c>
      <c r="O25" s="64">
        <f>IF('得点入力'!G50="","",'得点入力'!G50)</f>
      </c>
      <c r="Q25">
        <v>7</v>
      </c>
      <c r="R25" s="148">
        <f t="shared" si="2"/>
      </c>
      <c r="S25" s="63">
        <f>IF('得点入力'!B59="","",'得点入力'!B59)</f>
        <v>121</v>
      </c>
      <c r="T25" s="131">
        <f>IF('得点入力'!C59="","",'得点入力'!C59)</f>
      </c>
      <c r="U25" s="131">
        <f>IF('得点入力'!D59="","",'得点入力'!D59)</f>
      </c>
      <c r="V25" s="95">
        <f>IF('得点入力'!E59="","",'得点入力'!E59)</f>
      </c>
      <c r="W25" s="285">
        <f>IF('得点入力'!H59="","",'得点入力'!H59)</f>
      </c>
      <c r="Y25" s="105">
        <v>41</v>
      </c>
      <c r="Z25" s="148">
        <f t="shared" si="3"/>
      </c>
      <c r="AA25" s="63">
        <f>IF('得点入力'!B47="","",'得点入力'!B47)</f>
        <v>109</v>
      </c>
      <c r="AB25" s="131">
        <f>IF('得点入力'!C47="","",'得点入力'!C47)</f>
      </c>
      <c r="AC25" s="88">
        <f>IF('得点入力'!D47="","",'得点入力'!D47)</f>
      </c>
      <c r="AD25" s="95">
        <f>IF('得点入力'!E47="","",'得点入力'!E47)</f>
      </c>
      <c r="AE25" s="285">
        <f>IF('得点入力'!I47="","",'得点入力'!I47)</f>
      </c>
    </row>
    <row r="26" spans="1:31" ht="18.75" customHeight="1">
      <c r="A26">
        <v>42</v>
      </c>
      <c r="B26" s="144">
        <f t="shared" si="0"/>
      </c>
      <c r="C26" s="63">
        <f>IF('得点入力'!B48="","",'得点入力'!B48)</f>
        <v>110</v>
      </c>
      <c r="D26" s="131">
        <f>IF('得点入力'!C48="","",'得点入力'!C48)</f>
      </c>
      <c r="E26" s="88">
        <f>IF('得点入力'!D48="","",'得点入力'!D48)</f>
      </c>
      <c r="F26" s="24">
        <f>IF('得点入力'!E48="","",'得点入力'!E48)</f>
      </c>
      <c r="G26" s="64">
        <f>IF('得点入力'!F48="","",'得点入力'!F48)</f>
      </c>
      <c r="I26">
        <v>3</v>
      </c>
      <c r="J26" s="144">
        <f t="shared" si="1"/>
      </c>
      <c r="K26" s="135">
        <f>IF('得点入力'!B9="","",'得点入力'!B9)</f>
        <v>3</v>
      </c>
      <c r="L26" s="273">
        <f>IF('得点入力'!C9="","",'得点入力'!C9)</f>
      </c>
      <c r="M26" s="273">
        <f>IF('得点入力'!D9="","",'得点入力'!D9)</f>
      </c>
      <c r="N26" s="389">
        <f>IF('得点入力'!E9="","",'得点入力'!E9)</f>
      </c>
      <c r="O26" s="64">
        <f>IF('得点入力'!G9="","",'得点入力'!G9)</f>
      </c>
      <c r="Q26">
        <v>53</v>
      </c>
      <c r="R26" s="148">
        <f t="shared" si="2"/>
      </c>
      <c r="S26" s="63">
        <f>IF('得点入力'!B60="","",'得点入力'!B60)</f>
        <v>122</v>
      </c>
      <c r="T26" s="131">
        <f>IF('得点入力'!C60="","",'得点入力'!C60)</f>
      </c>
      <c r="U26" s="131">
        <f>IF('得点入力'!D60="","",'得点入力'!D60)</f>
      </c>
      <c r="V26" s="95">
        <f>IF('得点入力'!E60="","",'得点入力'!E60)</f>
      </c>
      <c r="W26" s="285">
        <f>IF('得点入力'!H60="","",'得点入力'!H60)</f>
      </c>
      <c r="Y26" s="105">
        <v>55</v>
      </c>
      <c r="Z26" s="148">
        <f t="shared" si="3"/>
      </c>
      <c r="AA26" s="63">
        <f>IF('得点入力'!B61="","",'得点入力'!B61)</f>
        <v>123</v>
      </c>
      <c r="AB26" s="396">
        <f>IF('得点入力'!C61="","",'得点入力'!C61)</f>
      </c>
      <c r="AC26" s="131">
        <f>IF('得点入力'!D61="","",'得点入力'!D61)</f>
      </c>
      <c r="AD26" s="95">
        <f>IF('得点入力'!E61="","",'得点入力'!E61)</f>
      </c>
      <c r="AE26" s="285">
        <f>IF('得点入力'!I61="","",'得点入力'!I61)</f>
      </c>
    </row>
    <row r="27" spans="1:31" ht="18.75" customHeight="1">
      <c r="A27">
        <v>6</v>
      </c>
      <c r="B27" s="144">
        <f t="shared" si="0"/>
      </c>
      <c r="C27" s="63">
        <f>IF('得点入力'!B12="","",'得点入力'!B12)</f>
        <v>6</v>
      </c>
      <c r="D27" s="131">
        <f>IF('得点入力'!C12="","",'得点入力'!C12)</f>
      </c>
      <c r="E27" s="88">
        <f>IF('得点入力'!D12="","",'得点入力'!D12)</f>
      </c>
      <c r="F27" s="95">
        <f>IF('得点入力'!E12="","",'得点入力'!E12)</f>
      </c>
      <c r="G27" s="64">
        <f>IF('得点入力'!F12="","",'得点入力'!F12)</f>
      </c>
      <c r="I27">
        <v>48</v>
      </c>
      <c r="J27" s="144">
        <f t="shared" si="1"/>
      </c>
      <c r="K27" s="135">
        <f>IF('得点入力'!B54="","",'得点入力'!B54)</f>
        <v>116</v>
      </c>
      <c r="L27" s="273">
        <f>IF('得点入力'!C54="","",'得点入力'!C54)</f>
      </c>
      <c r="M27" s="273">
        <f>IF('得点入力'!D54="","",'得点入力'!D54)</f>
      </c>
      <c r="N27" s="389">
        <f>IF('得点入力'!E54="","",'得点入力'!E54)</f>
      </c>
      <c r="O27" s="64">
        <f>IF('得点入力'!G54="","",'得点入力'!G54)</f>
      </c>
      <c r="Q27">
        <v>54</v>
      </c>
      <c r="R27" s="148">
        <f t="shared" si="2"/>
      </c>
      <c r="S27" s="63">
        <f>IF('得点入力'!B64="","",'得点入力'!B64)</f>
        <v>127</v>
      </c>
      <c r="T27" s="142">
        <f>IF('得点入力'!C64="","",'得点入力'!C64)</f>
      </c>
      <c r="U27" s="263">
        <f>IF('得点入力'!D64="","",'得点入力'!D64)</f>
      </c>
      <c r="V27" s="95">
        <f>IF('得点入力'!E64="","",'得点入力'!E64)</f>
      </c>
      <c r="W27" s="285">
        <f>IF('得点入力'!H64="","",'得点入力'!H64)</f>
      </c>
      <c r="Y27" s="105">
        <v>60</v>
      </c>
      <c r="Z27" s="148">
        <f t="shared" si="3"/>
      </c>
      <c r="AA27" s="63">
        <f>IF('得点入力'!B66="","",'得点入力'!B66)</f>
        <v>129</v>
      </c>
      <c r="AB27" s="142">
        <f>IF('得点入力'!C66="","",'得点入力'!C66)</f>
      </c>
      <c r="AC27" s="263">
        <f>IF('得点入力'!D66="","",'得点入力'!D66)</f>
      </c>
      <c r="AD27" s="95">
        <f>IF('得点入力'!E66="","",'得点入力'!E66)</f>
      </c>
      <c r="AE27" s="285">
        <f>IF('得点入力'!I66="","",'得点入力'!I66)</f>
      </c>
    </row>
    <row r="28" spans="1:31" ht="18.75" customHeight="1">
      <c r="A28">
        <v>7</v>
      </c>
      <c r="B28" s="144">
        <f t="shared" si="0"/>
      </c>
      <c r="C28" s="63">
        <f>IF('得点入力'!B13="","",'得点入力'!B13)</f>
        <v>7</v>
      </c>
      <c r="D28" s="131">
        <f>IF('得点入力'!C13="","",'得点入力'!C13)</f>
      </c>
      <c r="E28" s="88">
        <f>IF('得点入力'!D13="","",'得点入力'!D13)</f>
      </c>
      <c r="F28" s="95">
        <f>IF('得点入力'!E13="","",'得点入力'!E13)</f>
      </c>
      <c r="G28" s="64">
        <f>IF('得点入力'!F13="","",'得点入力'!F13)</f>
      </c>
      <c r="I28">
        <v>54</v>
      </c>
      <c r="J28" s="144">
        <f t="shared" si="1"/>
      </c>
      <c r="K28" s="135">
        <f>IF('得点入力'!B60="","",'得点入力'!B60)</f>
        <v>122</v>
      </c>
      <c r="L28" s="273">
        <f>IF('得点入力'!C60="","",'得点入力'!C60)</f>
      </c>
      <c r="M28" s="273">
        <f>IF('得点入力'!D60="","",'得点入力'!D60)</f>
      </c>
      <c r="N28" s="389">
        <f>IF('得点入力'!E60="","",'得点入力'!E60)</f>
      </c>
      <c r="O28" s="64">
        <f>IF('得点入力'!G60="","",'得点入力'!G60)</f>
      </c>
      <c r="Q28">
        <v>58</v>
      </c>
      <c r="R28" s="148">
        <f t="shared" si="2"/>
      </c>
      <c r="S28" s="63">
        <f>IF('得点入力'!B70="","",'得点入力'!B70)</f>
        <v>133</v>
      </c>
      <c r="T28" s="142">
        <f>IF('得点入力'!C70="","",'得点入力'!C70)</f>
      </c>
      <c r="U28" s="263">
        <f>IF('得点入力'!D70="","",'得点入力'!D70)</f>
      </c>
      <c r="V28" s="95">
        <f>IF('得点入力'!E70="","",'得点入力'!E70)</f>
      </c>
      <c r="W28" s="285">
        <f>IF('得点入力'!H70="","",'得点入力'!H70)</f>
      </c>
      <c r="Y28" s="105">
        <v>7</v>
      </c>
      <c r="Z28" s="148">
        <f t="shared" si="3"/>
      </c>
      <c r="AA28" s="63">
        <f>IF('得点入力'!B13="","",'得点入力'!B13)</f>
        <v>7</v>
      </c>
      <c r="AB28" s="131">
        <f>IF('得点入力'!C13="","",'得点入力'!C13)</f>
      </c>
      <c r="AC28" s="88">
        <f>IF('得点入力'!D13="","",'得点入力'!D13)</f>
      </c>
      <c r="AD28" s="95">
        <f>IF('得点入力'!E13="","",'得点入力'!E13)</f>
      </c>
      <c r="AE28" s="285">
        <f>IF('得点入力'!I13="","",'得点入力'!I13)</f>
      </c>
    </row>
    <row r="29" spans="1:31" ht="18.75" customHeight="1">
      <c r="A29">
        <v>54</v>
      </c>
      <c r="B29" s="144">
        <f t="shared" si="0"/>
      </c>
      <c r="C29" s="63">
        <f>IF('得点入力'!B60="","",'得点入力'!B60)</f>
        <v>122</v>
      </c>
      <c r="D29" s="131">
        <f>IF('得点入力'!C60="","",'得点入力'!C60)</f>
      </c>
      <c r="E29" s="131">
        <f>IF('得点入力'!D60="","",'得点入力'!D60)</f>
      </c>
      <c r="F29" s="95">
        <f>IF('得点入力'!E60="","",'得点入力'!E60)</f>
      </c>
      <c r="G29" s="64">
        <f>IF('得点入力'!F60="","",'得点入力'!F60)</f>
      </c>
      <c r="I29">
        <v>2</v>
      </c>
      <c r="J29" s="144">
        <f t="shared" si="1"/>
      </c>
      <c r="K29" s="135">
        <f>IF('得点入力'!B8="","",'得点入力'!B8)</f>
        <v>2</v>
      </c>
      <c r="L29" s="273">
        <f>IF('得点入力'!C8="","",'得点入力'!C8)</f>
      </c>
      <c r="M29" s="273">
        <f>IF('得点入力'!D8="","",'得点入力'!D8)</f>
      </c>
      <c r="N29" s="389">
        <f>IF('得点入力'!E8="","",'得点入力'!E8)</f>
      </c>
      <c r="O29" s="64">
        <f>IF('得点入力'!G8="","",'得点入力'!G8)</f>
      </c>
      <c r="Q29">
        <v>64</v>
      </c>
      <c r="R29" s="148">
        <f t="shared" si="2"/>
      </c>
      <c r="S29" s="63">
        <f>IF('得点入力'!B71="","",'得点入力'!B71)</f>
        <v>134</v>
      </c>
      <c r="T29" s="142">
        <f>IF('得点入力'!C71="","",'得点入力'!C71)</f>
      </c>
      <c r="U29" s="263">
        <f>IF('得点入力'!D71="","",'得点入力'!D71)</f>
      </c>
      <c r="V29" s="95">
        <f>IF('得点入力'!E71="","",'得点入力'!E71)</f>
      </c>
      <c r="W29" s="285">
        <f>IF('得点入力'!H71="","",'得点入力'!H71)</f>
      </c>
      <c r="Y29" s="105">
        <v>6</v>
      </c>
      <c r="Z29" s="148">
        <f t="shared" si="3"/>
      </c>
      <c r="AA29" s="63">
        <f>IF('得点入力'!B12="","",'得点入力'!B12)</f>
        <v>6</v>
      </c>
      <c r="AB29" s="131">
        <f>IF('得点入力'!C12="","",'得点入力'!C12)</f>
      </c>
      <c r="AC29" s="88">
        <f>IF('得点入力'!D12="","",'得点入力'!D12)</f>
      </c>
      <c r="AD29" s="95">
        <f>IF('得点入力'!E12="","",'得点入力'!E12)</f>
      </c>
      <c r="AE29" s="285">
        <f>IF('得点入力'!I12="","",'得点入力'!I12)</f>
      </c>
    </row>
    <row r="30" spans="1:31" ht="18.75" customHeight="1">
      <c r="A30">
        <v>65</v>
      </c>
      <c r="B30" s="144">
        <f t="shared" si="0"/>
      </c>
      <c r="C30" s="63">
        <f>IF('得点入力'!B71="","",'得点入力'!B71)</f>
        <v>134</v>
      </c>
      <c r="D30" s="142">
        <f>IF('得点入力'!C71="","",'得点入力'!C71)</f>
      </c>
      <c r="E30" s="263">
        <f>IF('得点入力'!D71="","",'得点入力'!D71)</f>
      </c>
      <c r="F30" s="95">
        <f>IF('得点入力'!E71="","",'得点入力'!E71)</f>
      </c>
      <c r="G30" s="64">
        <f>IF('得点入力'!F71="","",'得点入力'!F71)</f>
      </c>
      <c r="I30">
        <v>55</v>
      </c>
      <c r="J30" s="144">
        <f t="shared" si="1"/>
      </c>
      <c r="K30" s="135">
        <f>IF('得点入力'!B61="","",'得点入力'!B61)</f>
        <v>123</v>
      </c>
      <c r="L30" s="273">
        <f>IF('得点入力'!C61="","",'得点入力'!C61)</f>
      </c>
      <c r="M30" s="273">
        <f>IF('得点入力'!D61="","",'得点入力'!D61)</f>
      </c>
      <c r="N30" s="389">
        <f>IF('得点入力'!E61="","",'得点入力'!E61)</f>
      </c>
      <c r="O30" s="64">
        <f>IF('得点入力'!G61="","",'得点入力'!G61)</f>
      </c>
      <c r="Q30">
        <v>65</v>
      </c>
      <c r="R30" s="148">
        <f t="shared" si="2"/>
      </c>
      <c r="S30" s="135">
        <f>IF('得点入力'!B9="","",'得点入力'!B9)</f>
        <v>3</v>
      </c>
      <c r="T30" s="273">
        <f>IF('得点入力'!C9="","",'得点入力'!C9)</f>
      </c>
      <c r="U30" s="88">
        <f>IF('得点入力'!D9="","",'得点入力'!D9)</f>
      </c>
      <c r="V30" s="11">
        <f>IF('得点入力'!E9="","",'得点入力'!E9)</f>
      </c>
      <c r="W30" s="285">
        <f>IF('得点入力'!H9="","",'得点入力'!H9)</f>
      </c>
      <c r="Y30" s="105">
        <v>58</v>
      </c>
      <c r="Z30" s="148">
        <f t="shared" si="3"/>
      </c>
      <c r="AA30" s="63">
        <f>IF('得点入力'!B64="","",'得点入力'!B64)</f>
        <v>127</v>
      </c>
      <c r="AB30" s="142">
        <f>IF('得点入力'!C64="","",'得点入力'!C64)</f>
      </c>
      <c r="AC30" s="263">
        <f>IF('得点入力'!D64="","",'得点入力'!D64)</f>
      </c>
      <c r="AD30" s="95">
        <f>IF('得点入力'!E64="","",'得点入力'!E64)</f>
      </c>
      <c r="AE30" s="285">
        <f>IF('得点入力'!I64="","",'得点入力'!I64)</f>
      </c>
    </row>
    <row r="31" spans="1:31" ht="18.75" customHeight="1">
      <c r="A31">
        <v>49</v>
      </c>
      <c r="B31" s="144">
        <f t="shared" si="0"/>
      </c>
      <c r="C31" s="63">
        <f>IF('得点入力'!B55="","",'得点入力'!B55)</f>
        <v>117</v>
      </c>
      <c r="D31" s="131">
        <f>IF('得点入力'!C55="","",'得点入力'!C55)</f>
      </c>
      <c r="E31" s="88">
        <f>IF('得点入力'!D55="","",'得点入力'!D55)</f>
      </c>
      <c r="F31" s="95">
        <f>IF('得点入力'!E55="","",'得点入力'!E55)</f>
      </c>
      <c r="G31" s="64">
        <f>IF('得点入力'!F55="","",'得点入力'!F55)</f>
      </c>
      <c r="I31">
        <v>65</v>
      </c>
      <c r="J31" s="144">
        <f t="shared" si="1"/>
      </c>
      <c r="K31" s="135">
        <f>IF('得点入力'!B71="","",'得点入力'!B71)</f>
        <v>134</v>
      </c>
      <c r="L31" s="273">
        <f>IF('得点入力'!C71="","",'得点入力'!C71)</f>
      </c>
      <c r="M31" s="273">
        <f>IF('得点入力'!D71="","",'得点入力'!D71)</f>
      </c>
      <c r="N31" s="389">
        <f>IF('得点入力'!E71="","",'得点入力'!E71)</f>
      </c>
      <c r="O31" s="64">
        <f>IF('得点入力'!G71="","",'得点入力'!G71)</f>
      </c>
      <c r="Q31">
        <v>3</v>
      </c>
      <c r="R31" s="148">
        <f t="shared" si="2"/>
      </c>
      <c r="S31" s="63">
        <f>IF('得点入力'!B14="","",'得点入力'!B14)</f>
        <v>8</v>
      </c>
      <c r="T31" s="131">
        <f>IF('得点入力'!C14="","",'得点入力'!C14)</f>
      </c>
      <c r="U31" s="88">
        <f>IF('得点入力'!D14="","",'得点入力'!D14)</f>
      </c>
      <c r="V31" s="95">
        <f>IF('得点入力'!E14="","",'得点入力'!E14)</f>
      </c>
      <c r="W31" s="285">
        <f>IF('得点入力'!H14="","",'得点入力'!H14)</f>
      </c>
      <c r="Y31" s="105">
        <v>65</v>
      </c>
      <c r="Z31" s="148">
        <f t="shared" si="3"/>
      </c>
      <c r="AA31" s="63">
        <f>IF('得点入力'!B71="","",'得点入力'!B71)</f>
        <v>134</v>
      </c>
      <c r="AB31" s="142">
        <f>IF('得点入力'!C71="","",'得点入力'!C71)</f>
      </c>
      <c r="AC31" s="263">
        <f>IF('得点入力'!D71="","",'得点入力'!D71)</f>
      </c>
      <c r="AD31" s="95">
        <f>IF('得点入力'!E71="","",'得点入力'!E71)</f>
      </c>
      <c r="AE31" s="285">
        <f>IF('得点入力'!I71="","",'得点入力'!I71)</f>
      </c>
    </row>
    <row r="32" spans="1:31" ht="18.75" customHeight="1">
      <c r="A32">
        <v>5</v>
      </c>
      <c r="B32" s="144">
        <f t="shared" si="0"/>
      </c>
      <c r="C32" s="63">
        <f>IF('得点入力'!B11="","",'得点入力'!B11)</f>
        <v>5</v>
      </c>
      <c r="D32" s="396">
        <f>IF('得点入力'!C11="","",'得点入力'!C11)</f>
      </c>
      <c r="E32" s="88">
        <f>IF('得点入力'!D11="","",'得点入力'!D11)</f>
      </c>
      <c r="F32" s="95">
        <f>IF('得点入力'!E11="","",'得点入力'!E11)</f>
      </c>
      <c r="G32" s="64">
        <f>IF('得点入力'!F11="","",'得点入力'!F11)</f>
      </c>
      <c r="I32">
        <v>5</v>
      </c>
      <c r="J32" s="144">
        <f t="shared" si="1"/>
      </c>
      <c r="K32" s="135">
        <f>IF('得点入力'!B11="","",'得点入力'!B11)</f>
        <v>5</v>
      </c>
      <c r="L32" s="273">
        <f>IF('得点入力'!C11="","",'得点入力'!C11)</f>
      </c>
      <c r="M32" s="273">
        <f>IF('得点入力'!D11="","",'得点入力'!D11)</f>
      </c>
      <c r="N32" s="389">
        <f>IF('得点入力'!E11="","",'得点入力'!E11)</f>
      </c>
      <c r="O32" s="64">
        <f>IF('得点入力'!G11="","",'得点入力'!G11)</f>
      </c>
      <c r="Q32">
        <v>8</v>
      </c>
      <c r="R32" s="148">
        <f t="shared" si="2"/>
      </c>
      <c r="S32" s="63">
        <f>IF('得点入力'!B27="","",'得点入力'!B27)</f>
        <v>21</v>
      </c>
      <c r="T32" s="396">
        <f>IF('得点入力'!C27="","",'得点入力'!C27)</f>
      </c>
      <c r="U32" s="88">
        <f>IF('得点入力'!D27="","",'得点入力'!D27)</f>
      </c>
      <c r="V32" s="95">
        <f>IF('得点入力'!E27="","",'得点入力'!E27)</f>
      </c>
      <c r="W32" s="285">
        <f>IF('得点入力'!H27="","",'得点入力'!H27)</f>
      </c>
      <c r="Y32" s="105">
        <v>5</v>
      </c>
      <c r="Z32" s="148">
        <f t="shared" si="3"/>
      </c>
      <c r="AA32" s="63">
        <f>IF('得点入力'!B11="","",'得点入力'!B11)</f>
        <v>5</v>
      </c>
      <c r="AB32" s="396">
        <f>IF('得点入力'!C11="","",'得点入力'!C11)</f>
      </c>
      <c r="AC32" s="88">
        <f>IF('得点入力'!D11="","",'得点入力'!D11)</f>
      </c>
      <c r="AD32" s="95">
        <f>IF('得点入力'!E11="","",'得点入力'!E11)</f>
      </c>
      <c r="AE32" s="285">
        <f>IF('得点入力'!I11="","",'得点入力'!I11)</f>
      </c>
    </row>
    <row r="33" spans="1:31" ht="18.75" customHeight="1">
      <c r="A33">
        <v>58</v>
      </c>
      <c r="B33" s="144">
        <f t="shared" si="0"/>
      </c>
      <c r="C33" s="63">
        <f>IF('得点入力'!B64="","",'得点入力'!B64)</f>
        <v>127</v>
      </c>
      <c r="D33" s="142">
        <f>IF('得点入力'!C64="","",'得点入力'!C64)</f>
      </c>
      <c r="E33" s="263">
        <f>IF('得点入力'!D64="","",'得点入力'!D64)</f>
      </c>
      <c r="F33" s="95">
        <f>IF('得点入力'!E64="","",'得点入力'!E64)</f>
      </c>
      <c r="G33" s="64">
        <f>IF('得点入力'!F64="","",'得点入力'!F64)</f>
      </c>
      <c r="I33">
        <v>41</v>
      </c>
      <c r="J33" s="144">
        <f t="shared" si="1"/>
      </c>
      <c r="K33" s="135">
        <f>IF('得点入力'!B47="","",'得点入力'!B47)</f>
        <v>109</v>
      </c>
      <c r="L33" s="273">
        <f>IF('得点入力'!C47="","",'得点入力'!C47)</f>
      </c>
      <c r="M33" s="273">
        <f>IF('得点入力'!D47="","",'得点入力'!D47)</f>
      </c>
      <c r="N33" s="389">
        <f>IF('得点入力'!E47="","",'得点入力'!E47)</f>
      </c>
      <c r="O33" s="64">
        <f>IF('得点入力'!G47="","",'得点入力'!G47)</f>
      </c>
      <c r="Q33">
        <v>21</v>
      </c>
      <c r="R33" s="148">
        <f t="shared" si="2"/>
      </c>
      <c r="S33" s="63">
        <f>IF('得点入力'!B72="","",'得点入力'!B72)</f>
        <v>135</v>
      </c>
      <c r="T33" s="142">
        <f>IF('得点入力'!C72="","",'得点入力'!C72)</f>
      </c>
      <c r="U33" s="263">
        <f>IF('得点入力'!D72="","",'得点入力'!D72)</f>
      </c>
      <c r="V33" s="95">
        <f>IF('得点入力'!E72="","",'得点入力'!E72)</f>
      </c>
      <c r="W33" s="285">
        <f>IF('得点入力'!H72="","",'得点入力'!H72)</f>
      </c>
      <c r="Y33" s="105">
        <v>54</v>
      </c>
      <c r="Z33" s="148">
        <f t="shared" si="3"/>
      </c>
      <c r="AA33" s="63">
        <f>IF('得点入力'!B60="","",'得点入力'!B60)</f>
        <v>122</v>
      </c>
      <c r="AB33" s="131">
        <f>IF('得点入力'!C60="","",'得点入力'!C60)</f>
      </c>
      <c r="AC33" s="131">
        <f>IF('得点入力'!D60="","",'得点入力'!D60)</f>
      </c>
      <c r="AD33" s="95">
        <f>IF('得点入力'!E60="","",'得点入力'!E60)</f>
      </c>
      <c r="AE33" s="285">
        <f>IF('得点入力'!I60="","",'得点入力'!I60)</f>
      </c>
    </row>
    <row r="34" spans="1:31" ht="18.75" customHeight="1">
      <c r="A34">
        <v>13</v>
      </c>
      <c r="B34" s="144">
        <f t="shared" si="0"/>
      </c>
      <c r="C34" s="63">
        <f>IF('得点入力'!B19="","",'得点入力'!B19)</f>
        <v>13</v>
      </c>
      <c r="D34" s="396">
        <f>IF('得点入力'!C19="","",'得点入力'!C19)</f>
      </c>
      <c r="E34" s="88">
        <f>IF('得点入力'!D19="","",'得点入力'!D19)</f>
      </c>
      <c r="F34" s="95">
        <f>IF('得点入力'!E19="","",'得点入力'!E19)</f>
      </c>
      <c r="G34" s="64">
        <f>IF('得点入力'!F19="","",'得点入力'!F19)</f>
      </c>
      <c r="I34">
        <v>1</v>
      </c>
      <c r="J34" s="144">
        <f t="shared" si="1"/>
      </c>
      <c r="K34" s="135">
        <f>IF('得点入力'!B7="","",'得点入力'!B7)</f>
        <v>1</v>
      </c>
      <c r="L34" s="273">
        <f>IF('得点入力'!C7="","",'得点入力'!C7)</f>
      </c>
      <c r="M34" s="273">
        <f>IF('得点入力'!D7="","",'得点入力'!D7)</f>
      </c>
      <c r="N34" s="389">
        <f>IF('得点入力'!E7="","",'得点入力'!E7)</f>
      </c>
      <c r="O34" s="64">
        <f>IF('得点入力'!G7="","",'得点入力'!G7)</f>
      </c>
      <c r="Q34">
        <v>66</v>
      </c>
      <c r="R34" s="148">
        <f t="shared" si="2"/>
      </c>
      <c r="S34" s="63">
        <f>IF('得点入力'!B73="","",'得点入力'!B73)</f>
        <v>136</v>
      </c>
      <c r="T34" s="142">
        <f>IF('得点入力'!C73="","",'得点入力'!C73)</f>
      </c>
      <c r="U34" s="263">
        <f>IF('得点入力'!D73="","",'得点入力'!D73)</f>
      </c>
      <c r="V34" s="95">
        <f>IF('得点入力'!E73="","",'得点入力'!E73)</f>
      </c>
      <c r="W34" s="285">
        <f>IF('得点入力'!H73="","",'得点入力'!H73)</f>
      </c>
      <c r="Y34" s="105">
        <v>3</v>
      </c>
      <c r="Z34" s="148">
        <f t="shared" si="3"/>
      </c>
      <c r="AA34" s="135">
        <f>IF('得点入力'!B9="","",'得点入力'!B9)</f>
        <v>3</v>
      </c>
      <c r="AB34" s="273">
        <f>IF('得点入力'!C9="","",'得点入力'!C9)</f>
      </c>
      <c r="AC34" s="88">
        <f>IF('得点入力'!D9="","",'得点入力'!D9)</f>
      </c>
      <c r="AD34" s="11">
        <f>IF('得点入力'!E9="","",'得点入力'!E9)</f>
      </c>
      <c r="AE34" s="285">
        <f>IF('得点入力'!I9="","",'得点入力'!I9)</f>
      </c>
    </row>
    <row r="35" spans="1:31" ht="18.75" customHeight="1">
      <c r="A35">
        <v>61</v>
      </c>
      <c r="B35" s="144">
        <f t="shared" si="0"/>
      </c>
      <c r="C35" s="63">
        <f>IF('得点入力'!B67="","",'得点入力'!B67)</f>
        <v>130</v>
      </c>
      <c r="D35" s="142">
        <f>IF('得点入力'!C67="","",'得点入力'!C67)</f>
      </c>
      <c r="E35" s="263">
        <f>IF('得点入力'!D67="","",'得点入力'!D67)</f>
      </c>
      <c r="F35" s="95">
        <f>IF('得点入力'!E67="","",'得点入力'!E67)</f>
      </c>
      <c r="G35" s="64">
        <f>IF('得点入力'!F67="","",'得点入力'!F67)</f>
      </c>
      <c r="I35">
        <v>6</v>
      </c>
      <c r="J35" s="144">
        <f t="shared" si="1"/>
      </c>
      <c r="K35" s="135">
        <f>IF('得点入力'!B12="","",'得点入力'!B12)</f>
        <v>6</v>
      </c>
      <c r="L35" s="273">
        <f>IF('得点入力'!C12="","",'得点入力'!C12)</f>
      </c>
      <c r="M35" s="273">
        <f>IF('得点入力'!D12="","",'得点入力'!D12)</f>
      </c>
      <c r="N35" s="389">
        <f>IF('得点入力'!E12="","",'得点入力'!E12)</f>
      </c>
      <c r="O35" s="64">
        <f>IF('得点入力'!G12="","",'得点入力'!G12)</f>
      </c>
      <c r="Q35">
        <v>67</v>
      </c>
      <c r="R35" s="148">
        <f t="shared" si="2"/>
      </c>
      <c r="S35" s="135">
        <f>IF('得点入力'!B8="","",'得点入力'!B8)</f>
        <v>2</v>
      </c>
      <c r="T35" s="273">
        <f>IF('得点入力'!C8="","",'得点入力'!C8)</f>
      </c>
      <c r="U35" s="88">
        <f>IF('得点入力'!D8="","",'得点入力'!D8)</f>
      </c>
      <c r="V35" s="11">
        <f>IF('得点入力'!E8="","",'得点入力'!E8)</f>
      </c>
      <c r="W35" s="285">
        <f>IF('得点入力'!H8="","",'得点入力'!H8)</f>
      </c>
      <c r="Y35" s="105">
        <v>2</v>
      </c>
      <c r="Z35" s="148">
        <f t="shared" si="3"/>
      </c>
      <c r="AA35" s="135">
        <f>IF('得点入力'!B8="","",'得点入力'!B8)</f>
        <v>2</v>
      </c>
      <c r="AB35" s="273">
        <f>IF('得点入力'!C8="","",'得点入力'!C8)</f>
      </c>
      <c r="AC35" s="88">
        <f>IF('得点入力'!D8="","",'得点入力'!D8)</f>
      </c>
      <c r="AD35" s="11">
        <f>IF('得点入力'!E8="","",'得点入力'!E8)</f>
      </c>
      <c r="AE35" s="285">
        <f>IF('得点入力'!I8="","",'得点入力'!I8)</f>
      </c>
    </row>
    <row r="36" spans="1:31" ht="18.75" customHeight="1">
      <c r="A36">
        <v>52</v>
      </c>
      <c r="B36" s="144">
        <f t="shared" si="0"/>
      </c>
      <c r="C36" s="63">
        <f>IF('得点入力'!B58="","",'得点入力'!B58)</f>
        <v>120</v>
      </c>
      <c r="D36" s="131">
        <f>IF('得点入力'!C58="","",'得点入力'!C58)</f>
      </c>
      <c r="E36" s="131">
        <f>IF('得点入力'!D58="","",'得点入力'!D58)</f>
      </c>
      <c r="F36" s="95">
        <f>IF('得点入力'!E58="","",'得点入力'!E58)</f>
      </c>
      <c r="G36" s="64">
        <f>IF('得点入力'!F58="","",'得点入力'!F58)</f>
      </c>
      <c r="I36">
        <v>13</v>
      </c>
      <c r="J36" s="144">
        <f t="shared" si="1"/>
      </c>
      <c r="K36" s="135">
        <f>IF('得点入力'!B19="","",'得点入力'!B19)</f>
        <v>13</v>
      </c>
      <c r="L36" s="273">
        <f>IF('得点入力'!C19="","",'得点入力'!C19)</f>
      </c>
      <c r="M36" s="273">
        <f>IF('得点入力'!D19="","",'得点入力'!D19)</f>
      </c>
      <c r="N36" s="389">
        <f>IF('得点入力'!E19="","",'得点入力'!E19)</f>
      </c>
      <c r="O36" s="64">
        <f>IF('得点入力'!G19="","",'得点入力'!G19)</f>
      </c>
      <c r="Q36">
        <v>2</v>
      </c>
      <c r="R36" s="148">
        <f t="shared" si="2"/>
      </c>
      <c r="S36" s="63">
        <f>IF('得点入力'!B61="","",'得点入力'!B61)</f>
        <v>123</v>
      </c>
      <c r="T36" s="396">
        <f>IF('得点入力'!C61="","",'得点入力'!C61)</f>
      </c>
      <c r="U36" s="131">
        <f>IF('得点入力'!D61="","",'得点入力'!D61)</f>
      </c>
      <c r="V36" s="95">
        <f>IF('得点入力'!E61="","",'得点入力'!E61)</f>
      </c>
      <c r="W36" s="285">
        <f>IF('得点入力'!H61="","",'得点入力'!H61)</f>
      </c>
      <c r="Y36" s="105">
        <v>14</v>
      </c>
      <c r="Z36" s="148">
        <f t="shared" si="3"/>
      </c>
      <c r="AA36" s="63">
        <f>IF('得点入力'!B20="","",'得点入力'!B20)</f>
        <v>14</v>
      </c>
      <c r="AB36" s="131">
        <f>IF('得点入力'!C20="","",'得点入力'!C20)</f>
      </c>
      <c r="AC36" s="88">
        <f>IF('得点入力'!D20="","",'得点入力'!D20)</f>
      </c>
      <c r="AD36" s="95">
        <f>IF('得点入力'!E20="","",'得点入力'!E20)</f>
      </c>
      <c r="AE36" s="285">
        <f>IF('得点入力'!I20="","",'得点入力'!I20)</f>
      </c>
    </row>
    <row r="37" spans="1:31" ht="18.75" customHeight="1">
      <c r="A37">
        <v>31</v>
      </c>
      <c r="B37" s="144">
        <f t="shared" si="0"/>
      </c>
      <c r="C37" s="63">
        <f>IF('得点入力'!B37="","",'得点入力'!B37)</f>
        <v>31</v>
      </c>
      <c r="D37" s="131">
        <f>IF('得点入力'!C37="","",'得点入力'!C37)</f>
      </c>
      <c r="E37" s="88">
        <f>IF('得点入力'!D37="","",'得点入力'!D37)</f>
      </c>
      <c r="F37" s="95">
        <f>IF('得点入力'!E37="","",'得点入力'!E37)</f>
      </c>
      <c r="G37" s="64">
        <f>IF('得点入力'!F37="","",'得点入力'!F37)</f>
      </c>
      <c r="I37">
        <v>61</v>
      </c>
      <c r="J37" s="144">
        <f t="shared" si="1"/>
      </c>
      <c r="K37" s="135">
        <f>IF('得点入力'!B67="","",'得点入力'!B67)</f>
        <v>130</v>
      </c>
      <c r="L37" s="273">
        <f>IF('得点入力'!C67="","",'得点入力'!C67)</f>
      </c>
      <c r="M37" s="273">
        <f>IF('得点入力'!D67="","",'得点入力'!D67)</f>
      </c>
      <c r="N37" s="389">
        <f>IF('得点入力'!E67="","",'得点入力'!E67)</f>
      </c>
      <c r="O37" s="64">
        <f>IF('得点入力'!G67="","",'得点入力'!G67)</f>
      </c>
      <c r="Q37">
        <v>55</v>
      </c>
      <c r="R37" s="148">
        <f t="shared" si="2"/>
      </c>
      <c r="S37" s="63">
        <f>IF('得点入力'!B66="","",'得点入力'!B66)</f>
        <v>129</v>
      </c>
      <c r="T37" s="142">
        <f>IF('得点入力'!C66="","",'得点入力'!C66)</f>
      </c>
      <c r="U37" s="263">
        <f>IF('得点入力'!D66="","",'得点入力'!D66)</f>
      </c>
      <c r="V37" s="95">
        <f>IF('得点入力'!E66="","",'得点入力'!E66)</f>
      </c>
      <c r="W37" s="285">
        <f>IF('得点入力'!H66="","",'得点入力'!H66)</f>
      </c>
      <c r="Y37" s="105">
        <v>1</v>
      </c>
      <c r="Z37" s="148">
        <f t="shared" si="3"/>
      </c>
      <c r="AA37" s="135">
        <f>IF('得点入力'!B7="","",'得点入力'!B7)</f>
        <v>1</v>
      </c>
      <c r="AB37" s="273">
        <f>IF('得点入力'!C7="","",'得点入力'!C7)</f>
      </c>
      <c r="AC37" s="88">
        <f>IF('得点入力'!D7="","",'得点入力'!D7)</f>
      </c>
      <c r="AD37" s="11">
        <f>IF('得点入力'!E7="","",'得点入力'!E7)</f>
      </c>
      <c r="AE37" s="285">
        <f>IF('得点入力'!I7="","",'得点入力'!I7)</f>
      </c>
    </row>
    <row r="38" spans="1:31" ht="18.75" customHeight="1">
      <c r="A38">
        <v>2</v>
      </c>
      <c r="B38" s="144">
        <f t="shared" si="0"/>
      </c>
      <c r="C38" s="135">
        <f>IF('得点入力'!B8="","",'得点入力'!B8)</f>
        <v>2</v>
      </c>
      <c r="D38" s="273">
        <f>IF('得点入力'!C8="","",'得点入力'!C8)</f>
      </c>
      <c r="E38" s="88">
        <f>IF('得点入力'!D8="","",'得点入力'!D8)</f>
      </c>
      <c r="F38" s="11">
        <f>IF('得点入力'!E8="","",'得点入力'!E8)</f>
      </c>
      <c r="G38" s="64">
        <f>IF('得点入力'!F8="","",'得点入力'!F8)</f>
      </c>
      <c r="I38">
        <v>16</v>
      </c>
      <c r="J38" s="144">
        <f t="shared" si="1"/>
      </c>
      <c r="K38" s="135">
        <f>IF('得点入力'!B22="","",'得点入力'!B22)</f>
        <v>16</v>
      </c>
      <c r="L38" s="273">
        <f>IF('得点入力'!C22="","",'得点入力'!C22)</f>
      </c>
      <c r="M38" s="273">
        <f>IF('得点入力'!D22="","",'得点入力'!D22)</f>
      </c>
      <c r="N38" s="389">
        <f>IF('得点入力'!E22="","",'得点入力'!E22)</f>
      </c>
      <c r="O38" s="64">
        <f>IF('得点入力'!G22="","",'得点入力'!G22)</f>
      </c>
      <c r="Q38">
        <v>60</v>
      </c>
      <c r="R38" s="148">
        <f t="shared" si="2"/>
      </c>
      <c r="S38" s="63">
        <f>IF('得点入力'!B19="","",'得点入力'!B19)</f>
        <v>13</v>
      </c>
      <c r="T38" s="396">
        <f>IF('得点入力'!C19="","",'得点入力'!C19)</f>
      </c>
      <c r="U38" s="88">
        <f>IF('得点入力'!D19="","",'得点入力'!D19)</f>
      </c>
      <c r="V38" s="95">
        <f>IF('得点入力'!E19="","",'得点入力'!E19)</f>
      </c>
      <c r="W38" s="285">
        <f>IF('得点入力'!H19="","",'得点入力'!H19)</f>
      </c>
      <c r="Y38" s="105">
        <v>61</v>
      </c>
      <c r="Z38" s="148">
        <f t="shared" si="3"/>
      </c>
      <c r="AA38" s="63">
        <f>IF('得点入力'!B67="","",'得点入力'!B67)</f>
        <v>130</v>
      </c>
      <c r="AB38" s="142">
        <f>IF('得点入力'!C67="","",'得点入力'!C67)</f>
      </c>
      <c r="AC38" s="263">
        <f>IF('得点入力'!D67="","",'得点入力'!D67)</f>
      </c>
      <c r="AD38" s="95">
        <f>IF('得点入力'!E67="","",'得点入力'!E67)</f>
      </c>
      <c r="AE38" s="285">
        <f>IF('得点入力'!I67="","",'得点入力'!I67)</f>
      </c>
    </row>
    <row r="39" spans="1:31" ht="18.75" customHeight="1">
      <c r="A39">
        <v>16</v>
      </c>
      <c r="B39" s="144">
        <f aca="true" t="shared" si="4" ref="B39:B73">IF(G39="","",RANK(G39,G$7:G$73))</f>
      </c>
      <c r="C39" s="63">
        <f>IF('得点入力'!B22="","",'得点入力'!B22)</f>
        <v>16</v>
      </c>
      <c r="D39" s="131">
        <f>IF('得点入力'!C22="","",'得点入力'!C22)</f>
      </c>
      <c r="E39" s="88">
        <f>IF('得点入力'!D22="","",'得点入力'!D22)</f>
      </c>
      <c r="F39" s="95">
        <f>IF('得点入力'!E22="","",'得点入力'!E22)</f>
      </c>
      <c r="G39" s="64">
        <f>IF('得点入力'!F22="","",'得点入力'!F22)</f>
      </c>
      <c r="I39">
        <v>58</v>
      </c>
      <c r="J39" s="144">
        <f aca="true" t="shared" si="5" ref="J39:J73">IF(O39="","",RANK(O39,O$7:O$73))</f>
      </c>
      <c r="K39" s="135">
        <f>IF('得点入力'!B64="","",'得点入力'!B64)</f>
        <v>127</v>
      </c>
      <c r="L39" s="273">
        <f>IF('得点入力'!C64="","",'得点入力'!C64)</f>
      </c>
      <c r="M39" s="273">
        <f>IF('得点入力'!D64="","",'得点入力'!D64)</f>
      </c>
      <c r="N39" s="389">
        <f>IF('得点入力'!E64="","",'得点入力'!E64)</f>
      </c>
      <c r="O39" s="64">
        <f>IF('得点入力'!G64="","",'得点入力'!G64)</f>
      </c>
      <c r="Q39">
        <v>13</v>
      </c>
      <c r="R39" s="148">
        <f aca="true" t="shared" si="6" ref="R39:R73">IF(W39="","",RANK(W39,W$7:W$73))</f>
      </c>
      <c r="S39" s="63">
        <f>IF('得点入力'!B20="","",'得点入力'!B20)</f>
        <v>14</v>
      </c>
      <c r="T39" s="131">
        <f>IF('得点入力'!C20="","",'得点入力'!C20)</f>
      </c>
      <c r="U39" s="88">
        <f>IF('得点入力'!D20="","",'得点入力'!D20)</f>
      </c>
      <c r="V39" s="95">
        <f>IF('得点入力'!E20="","",'得点入力'!E20)</f>
      </c>
      <c r="W39" s="285">
        <f>IF('得点入力'!H20="","",'得点入力'!H20)</f>
      </c>
      <c r="Y39" s="105">
        <v>52</v>
      </c>
      <c r="Z39" s="148">
        <f aca="true" t="shared" si="7" ref="Z39:Z73">IF(AE39="","",RANK(AE39,AE$7:AE$73))</f>
      </c>
      <c r="AA39" s="63">
        <f>IF('得点入力'!B58="","",'得点入力'!B58)</f>
        <v>120</v>
      </c>
      <c r="AB39" s="131">
        <f>IF('得点入力'!C58="","",'得点入力'!C58)</f>
      </c>
      <c r="AC39" s="131">
        <f>IF('得点入力'!D58="","",'得点入力'!D58)</f>
      </c>
      <c r="AD39" s="155">
        <f>IF('得点入力'!E58="","",'得点入力'!E58)</f>
      </c>
      <c r="AE39" s="285">
        <f>IF('得点入力'!I58="","",'得点入力'!I58)</f>
      </c>
    </row>
    <row r="40" spans="1:31" ht="18.75" customHeight="1">
      <c r="A40">
        <v>38</v>
      </c>
      <c r="B40" s="144">
        <f t="shared" si="4"/>
      </c>
      <c r="C40" s="63">
        <f>IF('得点入力'!B44="","",'得点入力'!B44)</f>
        <v>106</v>
      </c>
      <c r="D40" s="131">
        <f>IF('得点入力'!C44="","",'得点入力'!C44)</f>
      </c>
      <c r="E40" s="88">
        <f>IF('得点入力'!D44="","",'得点入力'!D44)</f>
      </c>
      <c r="F40" s="95">
        <f>IF('得点入力'!E44="","",'得点入力'!E44)</f>
      </c>
      <c r="G40" s="64">
        <f>IF('得点入力'!F44="","",'得点入力'!F44)</f>
      </c>
      <c r="I40">
        <v>8</v>
      </c>
      <c r="J40" s="144">
        <f t="shared" si="5"/>
      </c>
      <c r="K40" s="135">
        <f>IF('得点入力'!B14="","",'得点入力'!B14)</f>
        <v>8</v>
      </c>
      <c r="L40" s="273">
        <f>IF('得点入力'!C14="","",'得点入力'!C14)</f>
      </c>
      <c r="M40" s="273">
        <f>IF('得点入力'!D14="","",'得点入力'!D14)</f>
      </c>
      <c r="N40" s="389">
        <f>IF('得点入力'!E14="","",'得点入力'!E14)</f>
      </c>
      <c r="O40" s="64">
        <f>IF('得点入力'!G14="","",'得点入力'!G14)</f>
      </c>
      <c r="Q40">
        <v>14</v>
      </c>
      <c r="R40" s="148">
        <f t="shared" si="6"/>
      </c>
      <c r="S40" s="63">
        <f>IF('得点入力'!B21="","",'得点入力'!B21)</f>
        <v>15</v>
      </c>
      <c r="T40" s="131">
        <f>IF('得点入力'!C21="","",'得点入力'!C21)</f>
      </c>
      <c r="U40" s="88">
        <f>IF('得点入力'!D21="","",'得点入力'!D21)</f>
      </c>
      <c r="V40" s="95">
        <f>IF('得点入力'!E21="","",'得点入力'!E21)</f>
      </c>
      <c r="W40" s="285">
        <f>IF('得点入力'!H21="","",'得点入力'!H21)</f>
      </c>
      <c r="Y40" s="105">
        <v>38</v>
      </c>
      <c r="Z40" s="148">
        <f t="shared" si="7"/>
      </c>
      <c r="AA40" s="63">
        <f>IF('得点入力'!B44="","",'得点入力'!B44)</f>
        <v>106</v>
      </c>
      <c r="AB40" s="131">
        <f>IF('得点入力'!C44="","",'得点入力'!C44)</f>
      </c>
      <c r="AC40" s="88">
        <f>IF('得点入力'!D44="","",'得点入力'!D44)</f>
      </c>
      <c r="AD40" s="155">
        <f>IF('得点入力'!E44="","",'得点入力'!E44)</f>
      </c>
      <c r="AE40" s="285">
        <f>IF('得点入力'!I44="","",'得点入力'!I44)</f>
      </c>
    </row>
    <row r="41" spans="1:31" ht="18.75" customHeight="1">
      <c r="A41">
        <v>51</v>
      </c>
      <c r="B41" s="144">
        <f t="shared" si="4"/>
      </c>
      <c r="C41" s="63">
        <f>IF('得点入力'!B57="","",'得点入力'!B57)</f>
        <v>119</v>
      </c>
      <c r="D41" s="396">
        <f>IF('得点入力'!C57="","",'得点入力'!C57)</f>
      </c>
      <c r="E41" s="131">
        <f>IF('得点入力'!D57="","",'得点入力'!D57)</f>
      </c>
      <c r="F41" s="95">
        <f>IF('得点入力'!E57="","",'得点入力'!E57)</f>
      </c>
      <c r="G41" s="64">
        <f>IF('得点入力'!F57="","",'得点入力'!F57)</f>
      </c>
      <c r="I41">
        <v>14</v>
      </c>
      <c r="J41" s="144">
        <f t="shared" si="5"/>
      </c>
      <c r="K41" s="135">
        <f>IF('得点入力'!B20="","",'得点入力'!B20)</f>
        <v>14</v>
      </c>
      <c r="L41" s="273">
        <f>IF('得点入力'!C20="","",'得点入力'!C20)</f>
      </c>
      <c r="M41" s="273">
        <f>IF('得点入力'!D20="","",'得点入力'!D20)</f>
      </c>
      <c r="N41" s="389">
        <f>IF('得点入力'!E20="","",'得点入力'!E20)</f>
      </c>
      <c r="O41" s="64">
        <f>IF('得点入力'!G20="","",'得点入力'!G20)</f>
      </c>
      <c r="Q41">
        <v>15</v>
      </c>
      <c r="R41" s="148">
        <f t="shared" si="6"/>
      </c>
      <c r="S41" s="63">
        <f>IF('得点入力'!B22="","",'得点入力'!B22)</f>
        <v>16</v>
      </c>
      <c r="T41" s="131">
        <f>IF('得点入力'!C22="","",'得点入力'!C22)</f>
      </c>
      <c r="U41" s="88">
        <f>IF('得点入力'!D22="","",'得点入力'!D22)</f>
      </c>
      <c r="V41" s="95">
        <f>IF('得点入力'!E22="","",'得点入力'!E22)</f>
      </c>
      <c r="W41" s="285">
        <f>IF('得点入力'!H22="","",'得点入力'!H22)</f>
      </c>
      <c r="Y41" s="105">
        <v>13</v>
      </c>
      <c r="Z41" s="148">
        <f t="shared" si="7"/>
      </c>
      <c r="AA41" s="63">
        <f>IF('得点入力'!B19="","",'得点入力'!B19)</f>
        <v>13</v>
      </c>
      <c r="AB41" s="396">
        <f>IF('得点入力'!C19="","",'得点入力'!C19)</f>
      </c>
      <c r="AC41" s="88">
        <f>IF('得点入力'!D19="","",'得点入力'!D19)</f>
      </c>
      <c r="AD41" s="155">
        <f>IF('得点入力'!E19="","",'得点入力'!E19)</f>
      </c>
      <c r="AE41" s="285">
        <f>IF('得点入力'!I19="","",'得点入力'!I19)</f>
      </c>
    </row>
    <row r="42" spans="1:31" ht="18.75" customHeight="1">
      <c r="A42">
        <v>3</v>
      </c>
      <c r="B42" s="144">
        <f t="shared" si="4"/>
      </c>
      <c r="C42" s="135">
        <f>IF('得点入力'!B9="","",'得点入力'!B9)</f>
        <v>3</v>
      </c>
      <c r="D42" s="273">
        <f>IF('得点入力'!C9="","",'得点入力'!C9)</f>
      </c>
      <c r="E42" s="88">
        <f>IF('得点入力'!D9="","",'得点入力'!D9)</f>
      </c>
      <c r="F42" s="11">
        <f>IF('得点入力'!E9="","",'得点入力'!E9)</f>
      </c>
      <c r="G42" s="64">
        <f>IF('得点入力'!F9="","",'得点入力'!F9)</f>
      </c>
      <c r="I42">
        <v>29</v>
      </c>
      <c r="J42" s="144">
        <f t="shared" si="5"/>
      </c>
      <c r="K42" s="135">
        <f>IF('得点入力'!B35="","",'得点入力'!B35)</f>
        <v>29</v>
      </c>
      <c r="L42" s="273">
        <f>IF('得点入力'!C35="","",'得点入力'!C35)</f>
      </c>
      <c r="M42" s="273">
        <f>IF('得点入力'!D35="","",'得点入力'!D35)</f>
      </c>
      <c r="N42" s="389">
        <f>IF('得点入力'!E35="","",'得点入力'!E35)</f>
      </c>
      <c r="O42" s="64">
        <f>IF('得点入力'!G35="","",'得点入力'!G35)</f>
      </c>
      <c r="Q42">
        <v>16</v>
      </c>
      <c r="R42" s="148">
        <f t="shared" si="6"/>
      </c>
      <c r="S42" s="63">
        <f>IF('得点入力'!B49="","",'得点入力'!B49)</f>
        <v>111</v>
      </c>
      <c r="T42" s="396">
        <f>IF('得点入力'!C49="","",'得点入力'!C49)</f>
      </c>
      <c r="U42" s="88">
        <f>IF('得点入力'!D49="","",'得点入力'!D49)</f>
      </c>
      <c r="V42" s="95">
        <f>IF('得点入力'!E49="","",'得点入力'!E49)</f>
      </c>
      <c r="W42" s="285">
        <f>IF('得点入力'!H49="","",'得点入力'!H49)</f>
      </c>
      <c r="Y42" s="105">
        <v>29</v>
      </c>
      <c r="Z42" s="148">
        <f t="shared" si="7"/>
      </c>
      <c r="AA42" s="63">
        <f>IF('得点入力'!B35="","",'得点入力'!B35)</f>
        <v>29</v>
      </c>
      <c r="AB42" s="396">
        <f>IF('得点入力'!C35="","",'得点入力'!C35)</f>
      </c>
      <c r="AC42" s="88">
        <f>IF('得点入力'!D35="","",'得点入力'!D35)</f>
      </c>
      <c r="AD42" s="155">
        <f>IF('得点入力'!E35="","",'得点入力'!E35)</f>
      </c>
      <c r="AE42" s="285">
        <f>IF('得点入力'!I35="","",'得点入力'!I35)</f>
      </c>
    </row>
    <row r="43" spans="1:31" ht="18.75" customHeight="1">
      <c r="A43">
        <v>30</v>
      </c>
      <c r="B43" s="144">
        <f t="shared" si="4"/>
      </c>
      <c r="C43" s="63">
        <f>IF('得点入力'!B36="","",'得点入力'!B36)</f>
        <v>30</v>
      </c>
      <c r="D43" s="131">
        <f>IF('得点入力'!C36="","",'得点入力'!C36)</f>
      </c>
      <c r="E43" s="88">
        <f>IF('得点入力'!D36="","",'得点入力'!D36)</f>
      </c>
      <c r="F43" s="95">
        <f>IF('得点入力'!E36="","",'得点入力'!E36)</f>
      </c>
      <c r="G43" s="64">
        <f>IF('得点入力'!F36="","",'得点入力'!F36)</f>
      </c>
      <c r="I43">
        <v>15</v>
      </c>
      <c r="J43" s="144">
        <f t="shared" si="5"/>
      </c>
      <c r="K43" s="135">
        <f>IF('得点入力'!B21="","",'得点入力'!B21)</f>
        <v>15</v>
      </c>
      <c r="L43" s="273">
        <f>IF('得点入力'!C21="","",'得点入力'!C21)</f>
      </c>
      <c r="M43" s="273">
        <f>IF('得点入力'!D21="","",'得点入力'!D21)</f>
      </c>
      <c r="N43" s="389">
        <f>IF('得点入力'!E21="","",'得点入力'!E21)</f>
      </c>
      <c r="O43" s="64">
        <f>IF('得点入力'!G21="","",'得点入力'!G21)</f>
      </c>
      <c r="Q43">
        <v>43</v>
      </c>
      <c r="R43" s="148">
        <f t="shared" si="6"/>
      </c>
      <c r="S43" s="63">
        <f>IF('得点入力'!B44="","",'得点入力'!B44)</f>
        <v>106</v>
      </c>
      <c r="T43" s="131">
        <f>IF('得点入力'!C44="","",'得点入力'!C44)</f>
      </c>
      <c r="U43" s="88">
        <f>IF('得点入力'!D44="","",'得点入力'!D44)</f>
      </c>
      <c r="V43" s="95">
        <f>IF('得点入力'!E44="","",'得点入力'!E44)</f>
      </c>
      <c r="W43" s="285">
        <f>IF('得点入力'!H44="","",'得点入力'!H44)</f>
      </c>
      <c r="Y43" s="105">
        <v>16</v>
      </c>
      <c r="Z43" s="148">
        <f t="shared" si="7"/>
      </c>
      <c r="AA43" s="63">
        <f>IF('得点入力'!B22="","",'得点入力'!B22)</f>
        <v>16</v>
      </c>
      <c r="AB43" s="131">
        <f>IF('得点入力'!C22="","",'得点入力'!C22)</f>
      </c>
      <c r="AC43" s="88">
        <f>IF('得点入力'!D22="","",'得点入力'!D22)</f>
      </c>
      <c r="AD43" s="155">
        <f>IF('得点入力'!E22="","",'得点入力'!E22)</f>
      </c>
      <c r="AE43" s="285">
        <f>IF('得点入力'!I22="","",'得点入力'!I22)</f>
      </c>
    </row>
    <row r="44" spans="1:31" ht="18.75" customHeight="1">
      <c r="A44">
        <v>14</v>
      </c>
      <c r="B44" s="144">
        <f t="shared" si="4"/>
      </c>
      <c r="C44" s="63">
        <f>IF('得点入力'!B20="","",'得点入力'!B20)</f>
        <v>14</v>
      </c>
      <c r="D44" s="131">
        <f>IF('得点入力'!C20="","",'得点入力'!C20)</f>
      </c>
      <c r="E44" s="88">
        <f>IF('得点入力'!D20="","",'得点入力'!D20)</f>
      </c>
      <c r="F44" s="95">
        <f>IF('得点入力'!E20="","",'得点入力'!E20)</f>
      </c>
      <c r="G44" s="64">
        <f>IF('得点入力'!F20="","",'得点入力'!F20)</f>
      </c>
      <c r="I44">
        <v>39</v>
      </c>
      <c r="J44" s="144">
        <f t="shared" si="5"/>
      </c>
      <c r="K44" s="135">
        <f>IF('得点入力'!B45="","",'得点入力'!B45)</f>
        <v>107</v>
      </c>
      <c r="L44" s="273">
        <f>IF('得点入力'!C45="","",'得点入力'!C45)</f>
      </c>
      <c r="M44" s="273">
        <f>IF('得点入力'!D45="","",'得点入力'!D45)</f>
      </c>
      <c r="N44" s="389">
        <f>IF('得点入力'!E45="","",'得点入力'!E45)</f>
      </c>
      <c r="O44" s="64">
        <f>IF('得点入力'!G45="","",'得点入力'!G45)</f>
      </c>
      <c r="Q44">
        <v>38</v>
      </c>
      <c r="R44" s="148">
        <f t="shared" si="6"/>
      </c>
      <c r="S44" s="63">
        <f>IF('得点入力'!B48="","",'得点入力'!B48)</f>
        <v>110</v>
      </c>
      <c r="T44" s="131">
        <f>IF('得点入力'!C48="","",'得点入力'!C48)</f>
      </c>
      <c r="U44" s="88">
        <f>IF('得点入力'!D48="","",'得点入力'!D48)</f>
      </c>
      <c r="V44" s="24">
        <f>IF('得点入力'!E48="","",'得点入力'!E48)</f>
      </c>
      <c r="W44" s="285">
        <f>IF('得点入力'!H48="","",'得点入力'!H48)</f>
      </c>
      <c r="Y44" s="105">
        <v>26</v>
      </c>
      <c r="Z44" s="148">
        <f t="shared" si="7"/>
      </c>
      <c r="AA44" s="63">
        <f>IF('得点入力'!B32="","",'得点入力'!B32)</f>
        <v>26</v>
      </c>
      <c r="AB44" s="131">
        <f>IF('得点入力'!C32="","",'得点入力'!C32)</f>
      </c>
      <c r="AC44" s="88">
        <f>IF('得点入力'!D32="","",'得点入力'!D32)</f>
      </c>
      <c r="AD44" s="95">
        <f>IF('得点入力'!E32="","",'得点入力'!E32)</f>
      </c>
      <c r="AE44" s="285">
        <f>IF('得点入力'!I32="","",'得点入力'!I32)</f>
      </c>
    </row>
    <row r="45" spans="1:31" ht="18.75" customHeight="1">
      <c r="A45">
        <v>21</v>
      </c>
      <c r="B45" s="144">
        <f t="shared" si="4"/>
      </c>
      <c r="C45" s="63">
        <f>IF('得点入力'!B27="","",'得点入力'!B27)</f>
        <v>21</v>
      </c>
      <c r="D45" s="396">
        <f>IF('得点入力'!C27="","",'得点入力'!C27)</f>
      </c>
      <c r="E45" s="88">
        <f>IF('得点入力'!D27="","",'得点入力'!D27)</f>
      </c>
      <c r="F45" s="95">
        <f>IF('得点入力'!E27="","",'得点入力'!E27)</f>
      </c>
      <c r="G45" s="64">
        <f>IF('得点入力'!F27="","",'得点入力'!F27)</f>
      </c>
      <c r="I45">
        <v>38</v>
      </c>
      <c r="J45" s="144">
        <f t="shared" si="5"/>
      </c>
      <c r="K45" s="135">
        <f>IF('得点入力'!B44="","",'得点入力'!B44)</f>
        <v>106</v>
      </c>
      <c r="L45" s="273">
        <f>IF('得点入力'!C44="","",'得点入力'!C44)</f>
      </c>
      <c r="M45" s="273">
        <f>IF('得点入力'!D44="","",'得点入力'!D44)</f>
      </c>
      <c r="N45" s="389">
        <f>IF('得点入力'!E44="","",'得点入力'!E44)</f>
      </c>
      <c r="O45" s="64">
        <f>IF('得点入力'!G44="","",'得点入力'!G44)</f>
      </c>
      <c r="Q45">
        <v>42</v>
      </c>
      <c r="R45" s="148">
        <f t="shared" si="6"/>
      </c>
      <c r="S45" s="63">
        <f>IF('得点入力'!B35="","",'得点入力'!B35)</f>
        <v>29</v>
      </c>
      <c r="T45" s="396">
        <f>IF('得点入力'!C35="","",'得点入力'!C35)</f>
      </c>
      <c r="U45" s="88">
        <f>IF('得点入力'!D35="","",'得点入力'!D35)</f>
      </c>
      <c r="V45" s="95">
        <f>IF('得点入力'!E35="","",'得点入力'!E35)</f>
      </c>
      <c r="W45" s="285">
        <f>IF('得点入力'!H35="","",'得点入力'!H35)</f>
      </c>
      <c r="Y45" s="105">
        <v>25</v>
      </c>
      <c r="Z45" s="148">
        <f t="shared" si="7"/>
      </c>
      <c r="AA45" s="63">
        <f>IF('得点入力'!B31="","",'得点入力'!B31)</f>
        <v>25</v>
      </c>
      <c r="AB45" s="396">
        <f>IF('得点入力'!C31="","",'得点入力'!C31)</f>
      </c>
      <c r="AC45" s="88">
        <f>IF('得点入力'!D31="","",'得点入力'!D31)</f>
      </c>
      <c r="AD45" s="95">
        <f>IF('得点入力'!E31="","",'得点入力'!E31)</f>
      </c>
      <c r="AE45" s="285">
        <f>IF('得点入力'!I31="","",'得点入力'!I31)</f>
      </c>
    </row>
    <row r="46" spans="1:31" ht="18.75" customHeight="1">
      <c r="A46">
        <v>33</v>
      </c>
      <c r="B46" s="144">
        <f t="shared" si="4"/>
      </c>
      <c r="C46" s="63">
        <f>IF('得点入力'!B39="","",'得点入力'!B39)</f>
        <v>101</v>
      </c>
      <c r="D46" s="396">
        <f>IF('得点入力'!C39="","",'得点入力'!C39)</f>
      </c>
      <c r="E46" s="88">
        <f>IF('得点入力'!D39="","",'得点入力'!D39)</f>
      </c>
      <c r="F46" s="95">
        <f>IF('得点入力'!E39="","",'得点入力'!E39)</f>
      </c>
      <c r="G46" s="64">
        <f>IF('得点入力'!F39="","",'得点入力'!F39)</f>
      </c>
      <c r="I46">
        <v>26</v>
      </c>
      <c r="J46" s="144">
        <f t="shared" si="5"/>
      </c>
      <c r="K46" s="135">
        <f>IF('得点入力'!B32="","",'得点入力'!B32)</f>
        <v>26</v>
      </c>
      <c r="L46" s="273">
        <f>IF('得点入力'!C32="","",'得点入力'!C32)</f>
      </c>
      <c r="M46" s="273">
        <f>IF('得点入力'!D32="","",'得点入力'!D32)</f>
      </c>
      <c r="N46" s="389">
        <f>IF('得点入力'!E32="","",'得点入力'!E32)</f>
      </c>
      <c r="O46" s="64">
        <f>IF('得点入力'!G32="","",'得点入力'!G32)</f>
      </c>
      <c r="Q46">
        <v>29</v>
      </c>
      <c r="R46" s="148">
        <f t="shared" si="6"/>
      </c>
      <c r="S46" s="63">
        <f>IF('得点入力'!B55="","",'得点入力'!B55)</f>
        <v>117</v>
      </c>
      <c r="T46" s="131">
        <f>IF('得点入力'!C55="","",'得点入力'!C55)</f>
      </c>
      <c r="U46" s="88">
        <f>IF('得点入力'!D55="","",'得点入力'!D55)</f>
      </c>
      <c r="V46" s="95">
        <f>IF('得点入力'!E55="","",'得点入力'!E55)</f>
      </c>
      <c r="W46" s="285">
        <f>IF('得点入力'!H55="","",'得点入力'!H55)</f>
      </c>
      <c r="Y46" s="105">
        <v>31</v>
      </c>
      <c r="Z46" s="148">
        <f t="shared" si="7"/>
      </c>
      <c r="AA46" s="63">
        <f>IF('得点入力'!B37="","",'得点入力'!B37)</f>
        <v>31</v>
      </c>
      <c r="AB46" s="131">
        <f>IF('得点入力'!C37="","",'得点入力'!C37)</f>
      </c>
      <c r="AC46" s="88">
        <f>IF('得点入力'!D37="","",'得点入力'!D37)</f>
      </c>
      <c r="AD46" s="95">
        <f>IF('得点入力'!E37="","",'得点入力'!E37)</f>
      </c>
      <c r="AE46" s="285">
        <f>IF('得点入力'!I37="","",'得点入力'!I37)</f>
      </c>
    </row>
    <row r="47" spans="1:31" ht="18.75" customHeight="1">
      <c r="A47">
        <v>8</v>
      </c>
      <c r="B47" s="144">
        <f t="shared" si="4"/>
      </c>
      <c r="C47" s="63">
        <f>IF('得点入力'!B14="","",'得点入力'!B14)</f>
        <v>8</v>
      </c>
      <c r="D47" s="131">
        <f>IF('得点入力'!C14="","",'得点入力'!C14)</f>
      </c>
      <c r="E47" s="88">
        <f>IF('得点入力'!D14="","",'得点入力'!D14)</f>
      </c>
      <c r="F47" s="95">
        <f>IF('得点入力'!E14="","",'得点入力'!E14)</f>
      </c>
      <c r="G47" s="64">
        <f>IF('得点入力'!F14="","",'得点入力'!F14)</f>
      </c>
      <c r="I47">
        <v>40</v>
      </c>
      <c r="J47" s="144">
        <f t="shared" si="5"/>
      </c>
      <c r="K47" s="135">
        <f>IF('得点入力'!B46="","",'得点入力'!B46)</f>
        <v>108</v>
      </c>
      <c r="L47" s="273">
        <f>IF('得点入力'!C46="","",'得点入力'!C46)</f>
      </c>
      <c r="M47" s="273">
        <f>IF('得点入力'!D46="","",'得点入力'!D46)</f>
      </c>
      <c r="N47" s="389">
        <f>IF('得点入力'!E46="","",'得点入力'!E46)</f>
      </c>
      <c r="O47" s="64">
        <f>IF('得点入力'!G46="","",'得点入力'!G46)</f>
      </c>
      <c r="Q47">
        <v>49</v>
      </c>
      <c r="R47" s="148">
        <f t="shared" si="6"/>
      </c>
      <c r="S47" s="63">
        <f>IF('得点入力'!B57="","",'得点入力'!B57)</f>
        <v>119</v>
      </c>
      <c r="T47" s="396">
        <f>IF('得点入力'!C57="","",'得点入力'!C57)</f>
      </c>
      <c r="U47" s="131">
        <f>IF('得点入力'!D57="","",'得点入力'!D57)</f>
      </c>
      <c r="V47" s="95">
        <f>IF('得点入力'!E57="","",'得点入力'!E57)</f>
      </c>
      <c r="W47" s="285">
        <f>IF('得点入力'!H57="","",'得点入力'!H57)</f>
      </c>
      <c r="Y47" s="105">
        <v>49</v>
      </c>
      <c r="Z47" s="148">
        <f t="shared" si="7"/>
      </c>
      <c r="AA47" s="63">
        <f>IF('得点入力'!B55="","",'得点入力'!B55)</f>
        <v>117</v>
      </c>
      <c r="AB47" s="131">
        <f>IF('得点入力'!C55="","",'得点入力'!C55)</f>
      </c>
      <c r="AC47" s="88">
        <f>IF('得点入力'!D55="","",'得点入力'!D55)</f>
      </c>
      <c r="AD47" s="95">
        <f>IF('得点入力'!E55="","",'得点入力'!E55)</f>
      </c>
      <c r="AE47" s="285">
        <f>IF('得点入力'!I55="","",'得点入力'!I55)</f>
      </c>
    </row>
    <row r="48" spans="1:31" ht="18.75" customHeight="1">
      <c r="A48">
        <v>26</v>
      </c>
      <c r="B48" s="144">
        <f t="shared" si="4"/>
      </c>
      <c r="C48" s="63">
        <f>IF('得点入力'!B32="","",'得点入力'!B32)</f>
        <v>26</v>
      </c>
      <c r="D48" s="131">
        <f>IF('得点入力'!C32="","",'得点入力'!C32)</f>
      </c>
      <c r="E48" s="88">
        <f>IF('得点入力'!D32="","",'得点入力'!D32)</f>
      </c>
      <c r="F48" s="95">
        <f>IF('得点入力'!E32="","",'得点入力'!E32)</f>
      </c>
      <c r="G48" s="64">
        <f>IF('得点入力'!F32="","",'得点入力'!F32)</f>
      </c>
      <c r="I48">
        <v>21</v>
      </c>
      <c r="J48" s="144">
        <f t="shared" si="5"/>
      </c>
      <c r="K48" s="135">
        <f>IF('得点入力'!B27="","",'得点入力'!B27)</f>
        <v>21</v>
      </c>
      <c r="L48" s="273">
        <f>IF('得点入力'!C27="","",'得点入力'!C27)</f>
      </c>
      <c r="M48" s="273">
        <f>IF('得点入力'!D27="","",'得点入力'!D27)</f>
      </c>
      <c r="N48" s="389">
        <f>IF('得点入力'!E27="","",'得点入力'!E27)</f>
      </c>
      <c r="O48" s="64">
        <f>IF('得点入力'!G27="","",'得点入力'!G27)</f>
      </c>
      <c r="Q48">
        <v>51</v>
      </c>
      <c r="R48" s="148">
        <f t="shared" si="6"/>
      </c>
      <c r="S48" s="135">
        <f>IF('得点入力'!B7="","",'得点入力'!B7)</f>
        <v>1</v>
      </c>
      <c r="T48" s="273">
        <f>IF('得点入力'!C7="","",'得点入力'!C7)</f>
      </c>
      <c r="U48" s="88">
        <f>IF('得点入力'!D7="","",'得点入力'!D7)</f>
      </c>
      <c r="V48" s="11">
        <f>IF('得点入力'!E7="","",'得点入力'!E7)</f>
      </c>
      <c r="W48" s="285">
        <f>IF('得点入力'!H7="","",'得点入力'!H7)</f>
      </c>
      <c r="Y48" s="105">
        <v>28</v>
      </c>
      <c r="Z48" s="148">
        <f t="shared" si="7"/>
      </c>
      <c r="AA48" s="63">
        <f>IF('得点入力'!B34="","",'得点入力'!B34)</f>
        <v>28</v>
      </c>
      <c r="AB48" s="131">
        <f>IF('得点入力'!C34="","",'得点入力'!C34)</f>
      </c>
      <c r="AC48" s="88">
        <f>IF('得点入力'!D34="","",'得点入力'!D34)</f>
      </c>
      <c r="AD48" s="95">
        <f>IF('得点入力'!E34="","",'得点入力'!E34)</f>
      </c>
      <c r="AE48" s="285">
        <f>IF('得点入力'!I34="","",'得点入力'!I34)</f>
      </c>
    </row>
    <row r="49" spans="1:31" ht="18.75" customHeight="1">
      <c r="A49">
        <v>67</v>
      </c>
      <c r="B49" s="144">
        <f t="shared" si="4"/>
      </c>
      <c r="C49" s="63">
        <f>IF('得点入力'!B73="","",'得点入力'!B73)</f>
        <v>136</v>
      </c>
      <c r="D49" s="142">
        <f>IF('得点入力'!C73="","",'得点入力'!C73)</f>
      </c>
      <c r="E49" s="263">
        <f>IF('得点入力'!D73="","",'得点入力'!D73)</f>
      </c>
      <c r="F49" s="95">
        <f>IF('得点入力'!E73="","",'得点入力'!E73)</f>
      </c>
      <c r="G49" s="64">
        <f>IF('得点入力'!F73="","",'得点入力'!F73)</f>
      </c>
      <c r="I49">
        <v>49</v>
      </c>
      <c r="J49" s="144">
        <f t="shared" si="5"/>
      </c>
      <c r="K49" s="135">
        <f>IF('得点入力'!B55="","",'得点入力'!B55)</f>
        <v>117</v>
      </c>
      <c r="L49" s="273">
        <f>IF('得点入力'!C55="","",'得点入力'!C55)</f>
      </c>
      <c r="M49" s="273">
        <f>IF('得点入力'!D55="","",'得点入力'!D55)</f>
      </c>
      <c r="N49" s="389">
        <f>IF('得点入力'!E55="","",'得点入力'!E55)</f>
      </c>
      <c r="O49" s="64">
        <f>IF('得点入力'!G55="","",'得点入力'!G55)</f>
      </c>
      <c r="Q49">
        <v>40</v>
      </c>
      <c r="R49" s="148">
        <f t="shared" si="6"/>
      </c>
      <c r="S49" s="63">
        <f>IF('得点入力'!B46="","",'得点入力'!B46)</f>
        <v>108</v>
      </c>
      <c r="T49" s="396">
        <f>IF('得点入力'!C46="","",'得点入力'!C46)</f>
      </c>
      <c r="U49" s="88">
        <f>IF('得点入力'!D46="","",'得点入力'!D46)</f>
      </c>
      <c r="V49" s="95">
        <f>IF('得点入力'!E46="","",'得点入力'!E46)</f>
      </c>
      <c r="W49" s="285">
        <f>IF('得点入力'!H46="","",'得点入力'!H46)</f>
      </c>
      <c r="Y49" s="105">
        <v>45</v>
      </c>
      <c r="Z49" s="148">
        <f t="shared" si="7"/>
      </c>
      <c r="AA49" s="63">
        <f>IF('得点入力'!B51="","",'得点入力'!B51)</f>
        <v>113</v>
      </c>
      <c r="AB49" s="131">
        <f>IF('得点入力'!C51="","",'得点入力'!C51)</f>
      </c>
      <c r="AC49" s="88">
        <f>IF('得点入力'!D51="","",'得点入力'!D51)</f>
      </c>
      <c r="AD49" s="95">
        <f>IF('得点入力'!E51="","",'得点入力'!E51)</f>
      </c>
      <c r="AE49" s="285">
        <f>IF('得点入力'!I51="","",'得点入力'!I51)</f>
      </c>
    </row>
    <row r="50" spans="1:31" ht="18.75" customHeight="1">
      <c r="A50">
        <v>29</v>
      </c>
      <c r="B50" s="144">
        <f t="shared" si="4"/>
      </c>
      <c r="C50" s="63">
        <f>IF('得点入力'!B35="","",'得点入力'!B35)</f>
        <v>29</v>
      </c>
      <c r="D50" s="396">
        <f>IF('得点入力'!C35="","",'得点入力'!C35)</f>
      </c>
      <c r="E50" s="88">
        <f>IF('得点入力'!D35="","",'得点入力'!D35)</f>
      </c>
      <c r="F50" s="95">
        <f>IF('得点入力'!E35="","",'得点入力'!E35)</f>
      </c>
      <c r="G50" s="64">
        <f>IF('得点入力'!F35="","",'得点入力'!F35)</f>
      </c>
      <c r="I50">
        <v>33</v>
      </c>
      <c r="J50" s="144">
        <f t="shared" si="5"/>
      </c>
      <c r="K50" s="135">
        <f>IF('得点入力'!B39="","",'得点入力'!B39)</f>
        <v>101</v>
      </c>
      <c r="L50" s="273">
        <f>IF('得点入力'!C39="","",'得点入力'!C39)</f>
      </c>
      <c r="M50" s="273">
        <f>IF('得点入力'!D39="","",'得点入力'!D39)</f>
      </c>
      <c r="N50" s="389">
        <f>IF('得点入力'!E39="","",'得点入力'!E39)</f>
      </c>
      <c r="O50" s="64">
        <f>IF('得点入力'!G39="","",'得点入力'!G39)</f>
      </c>
      <c r="Q50">
        <v>39</v>
      </c>
      <c r="R50" s="148">
        <f t="shared" si="6"/>
      </c>
      <c r="S50" s="63">
        <f>IF('得点入力'!B45="","",'得点入力'!B45)</f>
        <v>107</v>
      </c>
      <c r="T50" s="131">
        <f>IF('得点入力'!C45="","",'得点入力'!C45)</f>
      </c>
      <c r="U50" s="88">
        <f>IF('得点入力'!D45="","",'得点入力'!D45)</f>
      </c>
      <c r="V50" s="95">
        <f>IF('得点入力'!E45="","",'得点入力'!E45)</f>
      </c>
      <c r="W50" s="285">
        <f>IF('得点入力'!H45="","",'得点入力'!H45)</f>
      </c>
      <c r="Y50" s="105">
        <v>21</v>
      </c>
      <c r="Z50" s="148">
        <f t="shared" si="7"/>
      </c>
      <c r="AA50" s="63">
        <f>IF('得点入力'!B27="","",'得点入力'!B27)</f>
        <v>21</v>
      </c>
      <c r="AB50" s="396">
        <f>IF('得点入力'!C27="","",'得点入力'!C27)</f>
      </c>
      <c r="AC50" s="88">
        <f>IF('得点入力'!D27="","",'得点入力'!D27)</f>
      </c>
      <c r="AD50" s="95">
        <f>IF('得点入力'!E27="","",'得点入力'!E27)</f>
      </c>
      <c r="AE50" s="285">
        <f>IF('得点入力'!I27="","",'得点入力'!I27)</f>
      </c>
    </row>
    <row r="51" spans="1:31" ht="18.75" customHeight="1">
      <c r="A51">
        <v>45</v>
      </c>
      <c r="B51" s="144">
        <f t="shared" si="4"/>
      </c>
      <c r="C51" s="63">
        <f>IF('得点入力'!B51="","",'得点入力'!B51)</f>
        <v>113</v>
      </c>
      <c r="D51" s="131">
        <f>IF('得点入力'!C51="","",'得点入力'!C51)</f>
      </c>
      <c r="E51" s="88">
        <f>IF('得点入力'!D51="","",'得点入力'!D51)</f>
      </c>
      <c r="F51" s="95">
        <f>IF('得点入力'!E51="","",'得点入力'!E51)</f>
      </c>
      <c r="G51" s="64">
        <f>IF('得点入力'!F51="","",'得点入力'!F51)</f>
      </c>
      <c r="I51">
        <v>45</v>
      </c>
      <c r="J51" s="144">
        <f t="shared" si="5"/>
      </c>
      <c r="K51" s="135">
        <f>IF('得点入力'!B51="","",'得点入力'!B51)</f>
        <v>113</v>
      </c>
      <c r="L51" s="273">
        <f>IF('得点入力'!C51="","",'得点入力'!C51)</f>
      </c>
      <c r="M51" s="273">
        <f>IF('得点入力'!D51="","",'得点入力'!D51)</f>
      </c>
      <c r="N51" s="389">
        <f>IF('得点入力'!E51="","",'得点入力'!E51)</f>
      </c>
      <c r="O51" s="64">
        <f>IF('得点入力'!G51="","",'得点入力'!G51)</f>
      </c>
      <c r="Q51">
        <v>11</v>
      </c>
      <c r="R51" s="148">
        <f t="shared" si="6"/>
      </c>
      <c r="S51" s="63">
        <f>IF('得点入力'!B17="","",'得点入力'!B17)</f>
        <v>11</v>
      </c>
      <c r="T51" s="131">
        <f>IF('得点入力'!C17="","",'得点入力'!C17)</f>
      </c>
      <c r="U51" s="88">
        <f>IF('得点入力'!D17="","",'得点入力'!D17)</f>
      </c>
      <c r="V51" s="95">
        <f>IF('得点入力'!E17="","",'得点入力'!E17)</f>
      </c>
      <c r="W51" s="285">
        <f>IF('得点入力'!H17="","",'得点入力'!H17)</f>
      </c>
      <c r="Y51" s="105">
        <v>8</v>
      </c>
      <c r="Z51" s="148">
        <f t="shared" si="7"/>
      </c>
      <c r="AA51" s="63">
        <f>IF('得点入力'!B14="","",'得点入力'!B14)</f>
        <v>8</v>
      </c>
      <c r="AB51" s="131">
        <f>IF('得点入力'!C14="","",'得点入力'!C14)</f>
      </c>
      <c r="AC51" s="88">
        <f>IF('得点入力'!D14="","",'得点入力'!D14)</f>
      </c>
      <c r="AD51" s="95">
        <f>IF('得点入力'!E14="","",'得点入力'!E14)</f>
      </c>
      <c r="AE51" s="285">
        <f>IF('得点入力'!I14="","",'得点入力'!I14)</f>
      </c>
    </row>
    <row r="52" spans="1:31" ht="18.75" customHeight="1">
      <c r="A52">
        <v>28</v>
      </c>
      <c r="B52" s="144">
        <f t="shared" si="4"/>
      </c>
      <c r="C52" s="63">
        <f>IF('得点入力'!B34="","",'得点入力'!B34)</f>
        <v>28</v>
      </c>
      <c r="D52" s="131">
        <f>IF('得点入力'!C34="","",'得点入力'!C34)</f>
      </c>
      <c r="E52" s="88">
        <f>IF('得点入力'!D34="","",'得点入力'!D34)</f>
      </c>
      <c r="F52" s="95">
        <f>IF('得点入力'!E34="","",'得点入力'!E34)</f>
      </c>
      <c r="G52" s="64">
        <f>IF('得点入力'!F34="","",'得点入力'!F34)</f>
      </c>
      <c r="I52">
        <v>9</v>
      </c>
      <c r="J52" s="144">
        <f t="shared" si="5"/>
      </c>
      <c r="K52" s="135">
        <f>IF('得点入力'!B15="","",'得点入力'!B15)</f>
        <v>9</v>
      </c>
      <c r="L52" s="273">
        <f>IF('得点入力'!C15="","",'得点入力'!C15)</f>
      </c>
      <c r="M52" s="273">
        <f>IF('得点入力'!D15="","",'得点入力'!D15)</f>
      </c>
      <c r="N52" s="389">
        <f>IF('得点入力'!E15="","",'得点入力'!E15)</f>
      </c>
      <c r="O52" s="64">
        <f>IF('得点入力'!G15="","",'得点入力'!G15)</f>
      </c>
      <c r="Q52">
        <v>30</v>
      </c>
      <c r="R52" s="148">
        <f t="shared" si="6"/>
      </c>
      <c r="S52" s="63">
        <f>IF('得点入力'!B36="","",'得点入力'!B36)</f>
        <v>30</v>
      </c>
      <c r="T52" s="131">
        <f>IF('得点入力'!C36="","",'得点入力'!C36)</f>
      </c>
      <c r="U52" s="88">
        <f>IF('得点入力'!D36="","",'得点入力'!D36)</f>
      </c>
      <c r="V52" s="95">
        <f>IF('得点入力'!E36="","",'得点入力'!E36)</f>
      </c>
      <c r="W52" s="285">
        <f>IF('得点入力'!H36="","",'得点入力'!H36)</f>
      </c>
      <c r="Y52" s="105">
        <v>30</v>
      </c>
      <c r="Z52" s="148">
        <f t="shared" si="7"/>
      </c>
      <c r="AA52" s="63">
        <f>IF('得点入力'!B36="","",'得点入力'!B36)</f>
        <v>30</v>
      </c>
      <c r="AB52" s="131">
        <f>IF('得点入力'!C36="","",'得点入力'!C36)</f>
      </c>
      <c r="AC52" s="88">
        <f>IF('得点入力'!D36="","",'得点入力'!D36)</f>
      </c>
      <c r="AD52" s="95">
        <f>IF('得点入力'!E36="","",'得点入力'!E36)</f>
      </c>
      <c r="AE52" s="285">
        <f>IF('得点入力'!I36="","",'得点入力'!I36)</f>
      </c>
    </row>
    <row r="53" spans="1:31" ht="18.75" customHeight="1">
      <c r="A53">
        <v>25</v>
      </c>
      <c r="B53" s="144">
        <f t="shared" si="4"/>
      </c>
      <c r="C53" s="63">
        <f>IF('得点入力'!B31="","",'得点入力'!B31)</f>
        <v>25</v>
      </c>
      <c r="D53" s="396">
        <f>IF('得点入力'!C31="","",'得点入力'!C31)</f>
      </c>
      <c r="E53" s="88">
        <f>IF('得点入力'!D31="","",'得点入力'!D31)</f>
      </c>
      <c r="F53" s="95">
        <f>IF('得点入力'!E31="","",'得点入力'!E31)</f>
      </c>
      <c r="G53" s="64">
        <f>IF('得点入力'!F31="","",'得点入力'!F31)</f>
      </c>
      <c r="I53">
        <v>11</v>
      </c>
      <c r="J53" s="144">
        <f t="shared" si="5"/>
      </c>
      <c r="K53" s="135">
        <f>IF('得点入力'!B17="","",'得点入力'!B17)</f>
        <v>11</v>
      </c>
      <c r="L53" s="273">
        <f>IF('得点入力'!C17="","",'得点入力'!C17)</f>
      </c>
      <c r="M53" s="273">
        <f>IF('得点入力'!D17="","",'得点入力'!D17)</f>
      </c>
      <c r="N53" s="389">
        <f>IF('得点入力'!E17="","",'得点入力'!E17)</f>
      </c>
      <c r="O53" s="64">
        <f>IF('得点入力'!G17="","",'得点入力'!G17)</f>
      </c>
      <c r="Q53">
        <v>9</v>
      </c>
      <c r="R53" s="148">
        <f t="shared" si="6"/>
      </c>
      <c r="S53" s="63">
        <f>IF('得点入力'!B15="","",'得点入力'!B15)</f>
        <v>9</v>
      </c>
      <c r="T53" s="396">
        <f>IF('得点入力'!C15="","",'得点入力'!C15)</f>
      </c>
      <c r="U53" s="88">
        <f>IF('得点入力'!D15="","",'得点入力'!D15)</f>
      </c>
      <c r="V53" s="95">
        <f>IF('得点入力'!E15="","",'得点入力'!E15)</f>
      </c>
      <c r="W53" s="285">
        <f>IF('得点入力'!H15="","",'得点入力'!H15)</f>
      </c>
      <c r="Y53" s="105">
        <v>39</v>
      </c>
      <c r="Z53" s="148">
        <f t="shared" si="7"/>
      </c>
      <c r="AA53" s="63">
        <f>IF('得点入力'!B45="","",'得点入力'!B45)</f>
        <v>107</v>
      </c>
      <c r="AB53" s="131">
        <f>IF('得点入力'!C45="","",'得点入力'!C45)</f>
      </c>
      <c r="AC53" s="88">
        <f>IF('得点入力'!D45="","",'得点入力'!D45)</f>
      </c>
      <c r="AD53" s="95">
        <f>IF('得点入力'!E45="","",'得点入力'!E45)</f>
      </c>
      <c r="AE53" s="285">
        <f>IF('得点入力'!I45="","",'得点入力'!I45)</f>
      </c>
    </row>
    <row r="54" spans="1:31" ht="18.75" customHeight="1">
      <c r="A54">
        <v>40</v>
      </c>
      <c r="B54" s="144">
        <f t="shared" si="4"/>
      </c>
      <c r="C54" s="63">
        <f>IF('得点入力'!B46="","",'得点入力'!B46)</f>
        <v>108</v>
      </c>
      <c r="D54" s="396">
        <f>IF('得点入力'!C46="","",'得点入力'!C46)</f>
      </c>
      <c r="E54" s="88">
        <f>IF('得点入力'!D46="","",'得点入力'!D46)</f>
      </c>
      <c r="F54" s="95">
        <f>IF('得点入力'!E46="","",'得点入力'!E46)</f>
      </c>
      <c r="G54" s="64">
        <f>IF('得点入力'!F46="","",'得点入力'!F46)</f>
      </c>
      <c r="I54">
        <v>28</v>
      </c>
      <c r="J54" s="144">
        <f t="shared" si="5"/>
      </c>
      <c r="K54" s="135">
        <f>IF('得点入力'!B34="","",'得点入力'!B34)</f>
        <v>28</v>
      </c>
      <c r="L54" s="273">
        <f>IF('得点入力'!C34="","",'得点入力'!C34)</f>
      </c>
      <c r="M54" s="273">
        <f>IF('得点入力'!D34="","",'得点入力'!D34)</f>
      </c>
      <c r="N54" s="389">
        <f>IF('得点入力'!E34="","",'得点入力'!E34)</f>
      </c>
      <c r="O54" s="64">
        <f>IF('得点入力'!G34="","",'得点入力'!G34)</f>
      </c>
      <c r="Q54">
        <v>33</v>
      </c>
      <c r="R54" s="148">
        <f t="shared" si="6"/>
      </c>
      <c r="S54" s="63">
        <f>IF('得点入力'!B39="","",'得点入力'!B39)</f>
        <v>101</v>
      </c>
      <c r="T54" s="396">
        <f>IF('得点入力'!C39="","",'得点入力'!C39)</f>
      </c>
      <c r="U54" s="88">
        <f>IF('得点入力'!D39="","",'得点入力'!D39)</f>
      </c>
      <c r="V54" s="95">
        <f>IF('得点入力'!E39="","",'得点入力'!E39)</f>
      </c>
      <c r="W54" s="285">
        <f>IF('得点入力'!H39="","",'得点入力'!H39)</f>
      </c>
      <c r="Y54" s="105">
        <v>51</v>
      </c>
      <c r="Z54" s="148">
        <f t="shared" si="7"/>
      </c>
      <c r="AA54" s="63">
        <f>IF('得点入力'!B57="","",'得点入力'!B57)</f>
        <v>119</v>
      </c>
      <c r="AB54" s="396">
        <f>IF('得点入力'!C57="","",'得点入力'!C57)</f>
      </c>
      <c r="AC54" s="131">
        <f>IF('得点入力'!D57="","",'得点入力'!D57)</f>
      </c>
      <c r="AD54" s="95">
        <f>IF('得点入力'!E57="","",'得点入力'!E57)</f>
      </c>
      <c r="AE54" s="285">
        <f>IF('得点入力'!I57="","",'得点入力'!I57)</f>
      </c>
    </row>
    <row r="55" spans="1:31" ht="18.75" customHeight="1">
      <c r="A55">
        <v>15</v>
      </c>
      <c r="B55" s="144">
        <f t="shared" si="4"/>
      </c>
      <c r="C55" s="63">
        <f>IF('得点入力'!B21="","",'得点入力'!B21)</f>
        <v>15</v>
      </c>
      <c r="D55" s="131">
        <f>IF('得点入力'!C21="","",'得点入力'!C21)</f>
      </c>
      <c r="E55" s="88">
        <f>IF('得点入力'!D21="","",'得点入力'!D21)</f>
      </c>
      <c r="F55" s="95">
        <f>IF('得点入力'!E21="","",'得点入力'!E21)</f>
      </c>
      <c r="G55" s="64">
        <f>IF('得点入力'!F21="","",'得点入力'!F21)</f>
      </c>
      <c r="I55">
        <v>23</v>
      </c>
      <c r="J55" s="144">
        <f t="shared" si="5"/>
      </c>
      <c r="K55" s="135">
        <f>IF('得点入力'!B29="","",'得点入力'!B29)</f>
        <v>23</v>
      </c>
      <c r="L55" s="273">
        <f>IF('得点入力'!C29="","",'得点入力'!C29)</f>
      </c>
      <c r="M55" s="273">
        <f>IF('得点入力'!D29="","",'得点入力'!D29)</f>
      </c>
      <c r="N55" s="389">
        <f>IF('得点入力'!E29="","",'得点入力'!E29)</f>
      </c>
      <c r="O55" s="64">
        <f>IF('得点入力'!G29="","",'得点入力'!G29)</f>
      </c>
      <c r="Q55">
        <v>37</v>
      </c>
      <c r="R55" s="148">
        <f t="shared" si="6"/>
      </c>
      <c r="S55" s="63">
        <f>IF('得点入力'!B43="","",'得点入力'!B43)</f>
        <v>105</v>
      </c>
      <c r="T55" s="131">
        <f>IF('得点入力'!C43="","",'得点入力'!C43)</f>
      </c>
      <c r="U55" s="88">
        <f>IF('得点入力'!D43="","",'得点入力'!D43)</f>
      </c>
      <c r="V55" s="95">
        <f>IF('得点入力'!E43="","",'得点入力'!E43)</f>
      </c>
      <c r="W55" s="285">
        <f>IF('得点入力'!H43="","",'得点入力'!H43)</f>
      </c>
      <c r="Y55" s="105">
        <v>67</v>
      </c>
      <c r="Z55" s="148">
        <f t="shared" si="7"/>
      </c>
      <c r="AA55" s="63">
        <f>IF('得点入力'!B73="","",'得点入力'!B73)</f>
        <v>136</v>
      </c>
      <c r="AB55" s="142">
        <f>IF('得点入力'!C73="","",'得点入力'!C73)</f>
      </c>
      <c r="AC55" s="263">
        <f>IF('得点入力'!D73="","",'得点入力'!D73)</f>
      </c>
      <c r="AD55" s="95">
        <f>IF('得点入力'!E73="","",'得点入力'!E73)</f>
      </c>
      <c r="AE55" s="285">
        <f>IF('得点入力'!I73="","",'得点入力'!I73)</f>
      </c>
    </row>
    <row r="56" spans="1:31" ht="18.75" customHeight="1">
      <c r="A56">
        <v>27</v>
      </c>
      <c r="B56" s="144">
        <f t="shared" si="4"/>
      </c>
      <c r="C56" s="63">
        <f>IF('得点入力'!B33="","",'得点入力'!B33)</f>
        <v>27</v>
      </c>
      <c r="D56" s="131">
        <f>IF('得点入力'!C33="","",'得点入力'!C33)</f>
      </c>
      <c r="E56" s="88">
        <f>IF('得点入力'!D33="","",'得点入力'!D33)</f>
      </c>
      <c r="F56" s="95">
        <f>IF('得点入力'!E33="","",'得点入力'!E33)</f>
      </c>
      <c r="G56" s="64">
        <f>IF('得点入力'!F33="","",'得点入力'!F33)</f>
      </c>
      <c r="I56">
        <v>31</v>
      </c>
      <c r="J56" s="144">
        <f t="shared" si="5"/>
      </c>
      <c r="K56" s="135">
        <f>IF('得点入力'!B37="","",'得点入力'!B37)</f>
        <v>31</v>
      </c>
      <c r="L56" s="273">
        <f>IF('得点入力'!C37="","",'得点入力'!C37)</f>
      </c>
      <c r="M56" s="273">
        <f>IF('得点入力'!D37="","",'得点入力'!D37)</f>
      </c>
      <c r="N56" s="389">
        <f>IF('得点入力'!E37="","",'得点入力'!E37)</f>
      </c>
      <c r="O56" s="64">
        <f>IF('得点入力'!G37="","",'得点入力'!G37)</f>
      </c>
      <c r="Q56">
        <v>45</v>
      </c>
      <c r="R56" s="148">
        <f t="shared" si="6"/>
      </c>
      <c r="S56" s="63">
        <f>IF('得点入力'!B51="","",'得点入力'!B51)</f>
        <v>113</v>
      </c>
      <c r="T56" s="131">
        <f>IF('得点入力'!C51="","",'得点入力'!C51)</f>
      </c>
      <c r="U56" s="88">
        <f>IF('得点入力'!D51="","",'得点入力'!D51)</f>
      </c>
      <c r="V56" s="95">
        <f>IF('得点入力'!E51="","",'得点入力'!E51)</f>
      </c>
      <c r="W56" s="285">
        <f>IF('得点入力'!H51="","",'得点入力'!H51)</f>
      </c>
      <c r="Y56" s="105">
        <v>11</v>
      </c>
      <c r="Z56" s="148">
        <f t="shared" si="7"/>
      </c>
      <c r="AA56" s="63">
        <f>IF('得点入力'!B17="","",'得点入力'!B17)</f>
        <v>11</v>
      </c>
      <c r="AB56" s="131">
        <f>IF('得点入力'!C17="","",'得点入力'!C17)</f>
      </c>
      <c r="AC56" s="88">
        <f>IF('得点入力'!D17="","",'得点入力'!D17)</f>
      </c>
      <c r="AD56" s="95">
        <f>IF('得点入力'!E17="","",'得点入力'!E17)</f>
      </c>
      <c r="AE56" s="285">
        <f>IF('得点入力'!I17="","",'得点入力'!I17)</f>
      </c>
    </row>
    <row r="57" spans="1:31" ht="18.75" customHeight="1">
      <c r="A57">
        <v>39</v>
      </c>
      <c r="B57" s="144">
        <f t="shared" si="4"/>
      </c>
      <c r="C57" s="63">
        <f>IF('得点入力'!B45="","",'得点入力'!B45)</f>
        <v>107</v>
      </c>
      <c r="D57" s="131">
        <f>IF('得点入力'!C45="","",'得点入力'!C45)</f>
      </c>
      <c r="E57" s="88">
        <f>IF('得点入力'!D45="","",'得点入力'!D45)</f>
      </c>
      <c r="F57" s="95">
        <f>IF('得点入力'!E45="","",'得点入力'!E45)</f>
      </c>
      <c r="G57" s="64">
        <f>IF('得点入力'!F45="","",'得点入力'!F45)</f>
      </c>
      <c r="I57">
        <v>10</v>
      </c>
      <c r="J57" s="144">
        <f t="shared" si="5"/>
      </c>
      <c r="K57" s="135">
        <f>IF('得点入力'!B16="","",'得点入力'!B16)</f>
        <v>10</v>
      </c>
      <c r="L57" s="273">
        <f>IF('得点入力'!C16="","",'得点入力'!C16)</f>
      </c>
      <c r="M57" s="273">
        <f>IF('得点入力'!D16="","",'得点入力'!D16)</f>
      </c>
      <c r="N57" s="389">
        <f>IF('得点入力'!E16="","",'得点入力'!E16)</f>
      </c>
      <c r="O57" s="64">
        <f>IF('得点入力'!G16="","",'得点入力'!G16)</f>
      </c>
      <c r="Q57">
        <v>26</v>
      </c>
      <c r="R57" s="148">
        <f t="shared" si="6"/>
      </c>
      <c r="S57" s="63">
        <f>IF('得点入力'!B32="","",'得点入力'!B32)</f>
        <v>26</v>
      </c>
      <c r="T57" s="131">
        <f>IF('得点入力'!C32="","",'得点入力'!C32)</f>
      </c>
      <c r="U57" s="88">
        <f>IF('得点入力'!D32="","",'得点入力'!D32)</f>
      </c>
      <c r="V57" s="95">
        <f>IF('得点入力'!E32="","",'得点入力'!E32)</f>
      </c>
      <c r="W57" s="285">
        <f>IF('得点入力'!H32="","",'得点入力'!H32)</f>
      </c>
      <c r="Y57" s="105">
        <v>15</v>
      </c>
      <c r="Z57" s="148">
        <f t="shared" si="7"/>
      </c>
      <c r="AA57" s="63">
        <f>IF('得点入力'!B21="","",'得点入力'!B21)</f>
        <v>15</v>
      </c>
      <c r="AB57" s="131">
        <f>IF('得点入力'!C21="","",'得点入力'!C21)</f>
      </c>
      <c r="AC57" s="88">
        <f>IF('得点入力'!D21="","",'得点入力'!D21)</f>
      </c>
      <c r="AD57" s="95">
        <f>IF('得点入力'!E21="","",'得点入力'!E21)</f>
      </c>
      <c r="AE57" s="285">
        <f>IF('得点入力'!I21="","",'得点入力'!I21)</f>
      </c>
    </row>
    <row r="58" spans="1:31" ht="18.75" customHeight="1">
      <c r="A58">
        <v>46</v>
      </c>
      <c r="B58" s="144">
        <f t="shared" si="4"/>
      </c>
      <c r="C58" s="63">
        <f>IF('得点入力'!B52="","",'得点入力'!B52)</f>
        <v>114</v>
      </c>
      <c r="D58" s="131">
        <f>IF('得点入力'!C52="","",'得点入力'!C52)</f>
      </c>
      <c r="E58" s="88">
        <f>IF('得点入力'!D52="","",'得点入力'!D52)</f>
      </c>
      <c r="F58" s="95">
        <f>IF('得点入力'!E52="","",'得点入力'!E52)</f>
      </c>
      <c r="G58" s="64">
        <f>IF('得点入力'!F52="","",'得点入力'!F52)</f>
      </c>
      <c r="I58">
        <v>12</v>
      </c>
      <c r="J58" s="144">
        <f t="shared" si="5"/>
      </c>
      <c r="K58" s="135">
        <f>IF('得点入力'!B18="","",'得点入力'!B18)</f>
        <v>12</v>
      </c>
      <c r="L58" s="273">
        <f>IF('得点入力'!C18="","",'得点入力'!C18)</f>
      </c>
      <c r="M58" s="273">
        <f>IF('得点入力'!D18="","",'得点入力'!D18)</f>
      </c>
      <c r="N58" s="389">
        <f>IF('得点入力'!E18="","",'得点入力'!E18)</f>
      </c>
      <c r="O58" s="64">
        <f>IF('得点入力'!G18="","",'得点入力'!G18)</f>
      </c>
      <c r="Q58">
        <v>28</v>
      </c>
      <c r="R58" s="148">
        <f t="shared" si="6"/>
      </c>
      <c r="S58" s="63">
        <f>IF('得点入力'!B34="","",'得点入力'!B34)</f>
        <v>28</v>
      </c>
      <c r="T58" s="131">
        <f>IF('得点入力'!C34="","",'得点入力'!C34)</f>
      </c>
      <c r="U58" s="88">
        <f>IF('得点入力'!D34="","",'得点入力'!D34)</f>
      </c>
      <c r="V58" s="95">
        <f>IF('得点入力'!E34="","",'得点入力'!E34)</f>
      </c>
      <c r="W58" s="285">
        <f>IF('得点入力'!H34="","",'得点入力'!H34)</f>
      </c>
      <c r="Y58" s="105">
        <v>9</v>
      </c>
      <c r="Z58" s="148">
        <f t="shared" si="7"/>
      </c>
      <c r="AA58" s="63">
        <f>IF('得点入力'!B15="","",'得点入力'!B15)</f>
        <v>9</v>
      </c>
      <c r="AB58" s="396">
        <f>IF('得点入力'!C15="","",'得点入力'!C15)</f>
      </c>
      <c r="AC58" s="88">
        <f>IF('得点入力'!D15="","",'得点入力'!D15)</f>
      </c>
      <c r="AD58" s="95">
        <f>IF('得点入力'!E15="","",'得点入力'!E15)</f>
      </c>
      <c r="AE58" s="285">
        <f>IF('得点入力'!I15="","",'得点入力'!I15)</f>
      </c>
    </row>
    <row r="59" spans="1:31" ht="18.75" customHeight="1">
      <c r="A59">
        <v>9</v>
      </c>
      <c r="B59" s="144">
        <f t="shared" si="4"/>
      </c>
      <c r="C59" s="63">
        <f>IF('得点入力'!B15="","",'得点入力'!B15)</f>
        <v>9</v>
      </c>
      <c r="D59" s="396">
        <f>IF('得点入力'!C15="","",'得点入力'!C15)</f>
      </c>
      <c r="E59" s="88">
        <f>IF('得点入力'!D15="","",'得点入力'!D15)</f>
      </c>
      <c r="F59" s="95">
        <f>IF('得点入力'!E15="","",'得点入力'!E15)</f>
      </c>
      <c r="G59" s="64">
        <f>IF('得点入力'!F15="","",'得点入力'!F15)</f>
      </c>
      <c r="I59">
        <v>37</v>
      </c>
      <c r="J59" s="144">
        <f t="shared" si="5"/>
      </c>
      <c r="K59" s="135">
        <f>IF('得点入力'!B43="","",'得点入力'!B43)</f>
        <v>105</v>
      </c>
      <c r="L59" s="273">
        <f>IF('得点入力'!C43="","",'得点入力'!C43)</f>
      </c>
      <c r="M59" s="273">
        <f>IF('得点入力'!D43="","",'得点入力'!D43)</f>
      </c>
      <c r="N59" s="389">
        <f>IF('得点入力'!E43="","",'得点入力'!E43)</f>
      </c>
      <c r="O59" s="64">
        <f>IF('得点入力'!G43="","",'得点入力'!G43)</f>
      </c>
      <c r="Q59">
        <v>46</v>
      </c>
      <c r="R59" s="148">
        <f t="shared" si="6"/>
      </c>
      <c r="S59" s="63">
        <f>IF('得点入力'!B52="","",'得点入力'!B52)</f>
        <v>114</v>
      </c>
      <c r="T59" s="131">
        <f>IF('得点入力'!C52="","",'得点入力'!C52)</f>
      </c>
      <c r="U59" s="88">
        <f>IF('得点入力'!D52="","",'得点入力'!D52)</f>
      </c>
      <c r="V59" s="95">
        <f>IF('得点入力'!E52="","",'得点入力'!E52)</f>
      </c>
      <c r="W59" s="285">
        <f>IF('得点入力'!H52="","",'得点入力'!H52)</f>
      </c>
      <c r="Y59" s="105">
        <v>40</v>
      </c>
      <c r="Z59" s="148">
        <f t="shared" si="7"/>
      </c>
      <c r="AA59" s="63">
        <f>IF('得点入力'!B46="","",'得点入力'!B46)</f>
        <v>108</v>
      </c>
      <c r="AB59" s="396">
        <f>IF('得点入力'!C46="","",'得点入力'!C46)</f>
      </c>
      <c r="AC59" s="88">
        <f>IF('得点入力'!D46="","",'得点入力'!D46)</f>
      </c>
      <c r="AD59" s="95">
        <f>IF('得点入力'!E46="","",'得点入力'!E46)</f>
      </c>
      <c r="AE59" s="285">
        <f>IF('得点入力'!I46="","",'得点入力'!I46)</f>
      </c>
    </row>
    <row r="60" spans="1:31" ht="18.75" customHeight="1">
      <c r="A60">
        <v>1</v>
      </c>
      <c r="B60" s="144">
        <f t="shared" si="4"/>
      </c>
      <c r="C60" s="135">
        <f>IF('得点入力'!B7="","",'得点入力'!B7)</f>
        <v>1</v>
      </c>
      <c r="D60" s="273">
        <f>IF('得点入力'!C7="","",'得点入力'!C7)</f>
      </c>
      <c r="E60" s="88">
        <f>IF('得点入力'!D7="","",'得点入力'!D7)</f>
      </c>
      <c r="F60" s="11">
        <f>IF('得点入力'!E7="","",'得点入力'!E7)</f>
      </c>
      <c r="G60" s="64">
        <f>IF('得点入力'!F7="","",'得点入力'!F7)</f>
      </c>
      <c r="I60">
        <v>67</v>
      </c>
      <c r="J60" s="144">
        <f t="shared" si="5"/>
      </c>
      <c r="K60" s="135">
        <f>IF('得点入力'!B73="","",'得点入力'!B73)</f>
        <v>136</v>
      </c>
      <c r="L60" s="273">
        <f>IF('得点入力'!C73="","",'得点入力'!C73)</f>
      </c>
      <c r="M60" s="273">
        <f>IF('得点入力'!D73="","",'得点入力'!D73)</f>
      </c>
      <c r="N60" s="389">
        <f>IF('得点入力'!E73="","",'得点入力'!E73)</f>
      </c>
      <c r="O60" s="64">
        <f>IF('得点入力'!G73="","",'得点入力'!G73)</f>
      </c>
      <c r="Q60">
        <v>23</v>
      </c>
      <c r="R60" s="148">
        <f t="shared" si="6"/>
      </c>
      <c r="S60" s="63">
        <f>IF('得点入力'!B29="","",'得点入力'!B29)</f>
        <v>23</v>
      </c>
      <c r="T60" s="131">
        <f>IF('得点入力'!C29="","",'得点入力'!C29)</f>
      </c>
      <c r="U60" s="88">
        <f>IF('得点入力'!D29="","",'得点入力'!D29)</f>
      </c>
      <c r="V60" s="95">
        <f>IF('得点入力'!E29="","",'得点入力'!E29)</f>
      </c>
      <c r="W60" s="285">
        <f>IF('得点入力'!H29="","",'得点入力'!H29)</f>
      </c>
      <c r="Y60" s="105">
        <v>27</v>
      </c>
      <c r="Z60" s="148">
        <f t="shared" si="7"/>
      </c>
      <c r="AA60" s="63">
        <f>IF('得点入力'!B33="","",'得点入力'!B33)</f>
        <v>27</v>
      </c>
      <c r="AB60" s="131">
        <f>IF('得点入力'!C33="","",'得点入力'!C33)</f>
      </c>
      <c r="AC60" s="88">
        <f>IF('得点入力'!D33="","",'得点入力'!D33)</f>
      </c>
      <c r="AD60" s="95">
        <f>IF('得点入力'!E33="","",'得点入力'!E33)</f>
      </c>
      <c r="AE60" s="285">
        <f>IF('得点入力'!I33="","",'得点入力'!I33)</f>
      </c>
    </row>
    <row r="61" spans="1:31" ht="18.75" customHeight="1">
      <c r="A61">
        <v>11</v>
      </c>
      <c r="B61" s="144">
        <f t="shared" si="4"/>
      </c>
      <c r="C61" s="63">
        <f>IF('得点入力'!B17="","",'得点入力'!B17)</f>
        <v>11</v>
      </c>
      <c r="D61" s="131">
        <f>IF('得点入力'!C17="","",'得点入力'!C17)</f>
      </c>
      <c r="E61" s="88">
        <f>IF('得点入力'!D17="","",'得点入力'!D17)</f>
      </c>
      <c r="F61" s="95">
        <f>IF('得点入力'!E17="","",'得点入力'!E17)</f>
      </c>
      <c r="G61" s="64">
        <f>IF('得点入力'!F17="","",'得点入力'!F17)</f>
      </c>
      <c r="I61">
        <v>52</v>
      </c>
      <c r="J61" s="144">
        <f t="shared" si="5"/>
      </c>
      <c r="K61" s="135">
        <f>IF('得点入力'!B58="","",'得点入力'!B58)</f>
        <v>120</v>
      </c>
      <c r="L61" s="273">
        <f>IF('得点入力'!C58="","",'得点入力'!C58)</f>
      </c>
      <c r="M61" s="273">
        <f>IF('得点入力'!D58="","",'得点入力'!D58)</f>
      </c>
      <c r="N61" s="389">
        <f>IF('得点入力'!E58="","",'得点入力'!E58)</f>
      </c>
      <c r="O61" s="64">
        <f>IF('得点入力'!G58="","",'得点入力'!G58)</f>
      </c>
      <c r="Q61">
        <v>25</v>
      </c>
      <c r="R61" s="148">
        <f t="shared" si="6"/>
      </c>
      <c r="S61" s="63">
        <f>IF('得点入力'!B31="","",'得点入力'!B31)</f>
        <v>25</v>
      </c>
      <c r="T61" s="396">
        <f>IF('得点入力'!C31="","",'得点入力'!C31)</f>
      </c>
      <c r="U61" s="88">
        <f>IF('得点入力'!D31="","",'得点入力'!D31)</f>
      </c>
      <c r="V61" s="95">
        <f>IF('得点入力'!E31="","",'得点入力'!E31)</f>
      </c>
      <c r="W61" s="285">
        <f>IF('得点入力'!H31="","",'得点入力'!H31)</f>
      </c>
      <c r="Y61" s="105">
        <v>12</v>
      </c>
      <c r="Z61" s="148">
        <f t="shared" si="7"/>
      </c>
      <c r="AA61" s="63">
        <f>IF('得点入力'!B18="","",'得点入力'!B18)</f>
        <v>12</v>
      </c>
      <c r="AB61" s="131">
        <f>IF('得点入力'!C18="","",'得点入力'!C18)</f>
      </c>
      <c r="AC61" s="88">
        <f>IF('得点入力'!D18="","",'得点入力'!D18)</f>
      </c>
      <c r="AD61" s="95">
        <f>IF('得点入力'!E18="","",'得点入力'!E18)</f>
      </c>
      <c r="AE61" s="285">
        <f>IF('得点入力'!I18="","",'得点入力'!I18)</f>
      </c>
    </row>
    <row r="62" spans="1:31" ht="18.75" customHeight="1">
      <c r="A62">
        <v>34</v>
      </c>
      <c r="B62" s="144">
        <f t="shared" si="4"/>
      </c>
      <c r="C62" s="63">
        <f>IF('得点入力'!B40="","",'得点入力'!B40)</f>
        <v>102</v>
      </c>
      <c r="D62" s="131">
        <f>IF('得点入力'!C40="","",'得点入力'!C40)</f>
      </c>
      <c r="E62" s="88">
        <f>IF('得点入力'!D40="","",'得点入力'!D40)</f>
      </c>
      <c r="F62" s="95">
        <f>IF('得点入力'!E40="","",'得点入力'!E40)</f>
      </c>
      <c r="G62" s="64">
        <f>IF('得点入力'!F40="","",'得点入力'!F40)</f>
      </c>
      <c r="I62">
        <v>27</v>
      </c>
      <c r="J62" s="144">
        <f t="shared" si="5"/>
      </c>
      <c r="K62" s="135">
        <f>IF('得点入力'!B33="","",'得点入力'!B33)</f>
        <v>27</v>
      </c>
      <c r="L62" s="273">
        <f>IF('得点入力'!C33="","",'得点入力'!C33)</f>
      </c>
      <c r="M62" s="273">
        <f>IF('得点入力'!D33="","",'得点入力'!D33)</f>
      </c>
      <c r="N62" s="389">
        <f>IF('得点入力'!E33="","",'得点入力'!E33)</f>
      </c>
      <c r="O62" s="64">
        <f>IF('得点入力'!G33="","",'得点入力'!G33)</f>
      </c>
      <c r="Q62">
        <v>12</v>
      </c>
      <c r="R62" s="148">
        <f t="shared" si="6"/>
      </c>
      <c r="S62" s="63">
        <f>IF('得点入力'!B18="","",'得点入力'!B18)</f>
        <v>12</v>
      </c>
      <c r="T62" s="131">
        <f>IF('得点入力'!C18="","",'得点入力'!C18)</f>
      </c>
      <c r="U62" s="88">
        <f>IF('得点入力'!D18="","",'得点入力'!D18)</f>
      </c>
      <c r="V62" s="95">
        <f>IF('得点入力'!E18="","",'得点入力'!E18)</f>
      </c>
      <c r="W62" s="285">
        <f>IF('得点入力'!H18="","",'得点入力'!H18)</f>
      </c>
      <c r="Y62" s="105">
        <v>37</v>
      </c>
      <c r="Z62" s="148">
        <f t="shared" si="7"/>
      </c>
      <c r="AA62" s="63">
        <f>IF('得点入力'!B43="","",'得点入力'!B43)</f>
        <v>105</v>
      </c>
      <c r="AB62" s="131">
        <f>IF('得点入力'!C43="","",'得点入力'!C43)</f>
      </c>
      <c r="AC62" s="88">
        <f>IF('得点入力'!D43="","",'得点入力'!D43)</f>
      </c>
      <c r="AD62" s="95">
        <f>IF('得点入力'!E43="","",'得点入力'!E43)</f>
      </c>
      <c r="AE62" s="285">
        <f>IF('得点入力'!I43="","",'得点入力'!I43)</f>
      </c>
    </row>
    <row r="63" spans="1:31" ht="18.75" customHeight="1">
      <c r="A63">
        <v>37</v>
      </c>
      <c r="B63" s="144">
        <f t="shared" si="4"/>
      </c>
      <c r="C63" s="63">
        <f>IF('得点入力'!B43="","",'得点入力'!B43)</f>
        <v>105</v>
      </c>
      <c r="D63" s="131">
        <f>IF('得点入力'!C43="","",'得点入力'!C43)</f>
      </c>
      <c r="E63" s="88">
        <f>IF('得点入力'!D43="","",'得点入力'!D43)</f>
      </c>
      <c r="F63" s="95">
        <f>IF('得点入力'!E43="","",'得点入力'!E43)</f>
      </c>
      <c r="G63" s="64">
        <f>IF('得点入力'!F43="","",'得点入力'!F43)</f>
      </c>
      <c r="I63">
        <v>30</v>
      </c>
      <c r="J63" s="144">
        <f t="shared" si="5"/>
      </c>
      <c r="K63" s="135">
        <f>IF('得点入力'!B36="","",'得点入力'!B36)</f>
        <v>30</v>
      </c>
      <c r="L63" s="273">
        <f>IF('得点入力'!C36="","",'得点入力'!C36)</f>
      </c>
      <c r="M63" s="273">
        <f>IF('得点入力'!D36="","",'得点入力'!D36)</f>
      </c>
      <c r="N63" s="389">
        <f>IF('得点入力'!E36="","",'得点入力'!E36)</f>
      </c>
      <c r="O63" s="64">
        <f>IF('得点入力'!G36="","",'得点入力'!G36)</f>
      </c>
      <c r="Q63">
        <v>27</v>
      </c>
      <c r="R63" s="148">
        <f t="shared" si="6"/>
      </c>
      <c r="S63" s="63">
        <f>IF('得点入力'!B33="","",'得点入力'!B33)</f>
        <v>27</v>
      </c>
      <c r="T63" s="131">
        <f>IF('得点入力'!C33="","",'得点入力'!C33)</f>
      </c>
      <c r="U63" s="88">
        <f>IF('得点入力'!D33="","",'得点入力'!D33)</f>
      </c>
      <c r="V63" s="95">
        <f>IF('得点入力'!E33="","",'得点入力'!E33)</f>
      </c>
      <c r="W63" s="285">
        <f>IF('得点入力'!H33="","",'得点入力'!H33)</f>
      </c>
      <c r="Y63" s="105">
        <v>23</v>
      </c>
      <c r="Z63" s="148">
        <f t="shared" si="7"/>
      </c>
      <c r="AA63" s="63">
        <f>IF('得点入力'!B29="","",'得点入力'!B29)</f>
        <v>23</v>
      </c>
      <c r="AB63" s="131">
        <f>IF('得点入力'!C29="","",'得点入力'!C29)</f>
      </c>
      <c r="AC63" s="88">
        <f>IF('得点入力'!D29="","",'得点入力'!D29)</f>
      </c>
      <c r="AD63" s="95">
        <f>IF('得点入力'!E29="","",'得点入力'!E29)</f>
      </c>
      <c r="AE63" s="285">
        <f>IF('得点入力'!I29="","",'得点入力'!I29)</f>
      </c>
    </row>
    <row r="64" spans="1:31" ht="18.75" customHeight="1">
      <c r="A64">
        <v>23</v>
      </c>
      <c r="B64" s="144">
        <f t="shared" si="4"/>
      </c>
      <c r="C64" s="63">
        <f>IF('得点入力'!B29="","",'得点入力'!B29)</f>
        <v>23</v>
      </c>
      <c r="D64" s="131">
        <f>IF('得点入力'!C29="","",'得点入力'!C29)</f>
      </c>
      <c r="E64" s="88">
        <f>IF('得点入力'!D29="","",'得点入力'!D29)</f>
      </c>
      <c r="F64" s="95">
        <f>IF('得点入力'!E29="","",'得点入力'!E29)</f>
      </c>
      <c r="G64" s="64">
        <f>IF('得点入力'!F29="","",'得点入力'!F29)</f>
      </c>
      <c r="I64">
        <v>46</v>
      </c>
      <c r="J64" s="144">
        <f t="shared" si="5"/>
      </c>
      <c r="K64" s="135">
        <f>IF('得点入力'!B52="","",'得点入力'!B52)</f>
        <v>114</v>
      </c>
      <c r="L64" s="273">
        <f>IF('得点入力'!C52="","",'得点入力'!C52)</f>
      </c>
      <c r="M64" s="273">
        <f>IF('得点入力'!D52="","",'得点入力'!D52)</f>
      </c>
      <c r="N64" s="389">
        <f>IF('得点入力'!E52="","",'得点入力'!E52)</f>
      </c>
      <c r="O64" s="64">
        <f>IF('得点入力'!G52="","",'得点入力'!G52)</f>
      </c>
      <c r="Q64">
        <v>10</v>
      </c>
      <c r="R64" s="148">
        <f t="shared" si="6"/>
      </c>
      <c r="S64" s="63">
        <f>IF('得点入力'!B16="","",'得点入力'!B16)</f>
        <v>10</v>
      </c>
      <c r="T64" s="131">
        <f>IF('得点入力'!C16="","",'得点入力'!C16)</f>
      </c>
      <c r="U64" s="88">
        <f>IF('得点入力'!D16="","",'得点入力'!D16)</f>
      </c>
      <c r="V64" s="95">
        <f>IF('得点入力'!E16="","",'得点入力'!E16)</f>
      </c>
      <c r="W64" s="285">
        <f>IF('得点入力'!H16="","",'得点入力'!H16)</f>
      </c>
      <c r="Y64" s="105">
        <v>10</v>
      </c>
      <c r="Z64" s="148">
        <f t="shared" si="7"/>
      </c>
      <c r="AA64" s="63">
        <f>IF('得点入力'!B16="","",'得点入力'!B16)</f>
        <v>10</v>
      </c>
      <c r="AB64" s="131">
        <f>IF('得点入力'!C16="","",'得点入力'!C16)</f>
      </c>
      <c r="AC64" s="88">
        <f>IF('得点入力'!D16="","",'得点入力'!D16)</f>
      </c>
      <c r="AD64" s="95">
        <f>IF('得点入力'!E16="","",'得点入力'!E16)</f>
      </c>
      <c r="AE64" s="285">
        <f>IF('得点入力'!I16="","",'得点入力'!I16)</f>
      </c>
    </row>
    <row r="65" spans="1:31" ht="18.75" customHeight="1">
      <c r="A65">
        <v>10</v>
      </c>
      <c r="B65" s="144">
        <f t="shared" si="4"/>
      </c>
      <c r="C65" s="63">
        <f>IF('得点入力'!B16="","",'得点入力'!B16)</f>
        <v>10</v>
      </c>
      <c r="D65" s="131">
        <f>IF('得点入力'!C16="","",'得点入力'!C16)</f>
      </c>
      <c r="E65" s="88">
        <f>IF('得点入力'!D16="","",'得点入力'!D16)</f>
      </c>
      <c r="F65" s="95">
        <f>IF('得点入力'!E16="","",'得点入力'!E16)</f>
      </c>
      <c r="G65" s="64">
        <f>IF('得点入力'!F16="","",'得点入力'!F16)</f>
      </c>
      <c r="I65">
        <v>25</v>
      </c>
      <c r="J65" s="144">
        <f t="shared" si="5"/>
      </c>
      <c r="K65" s="135">
        <f>IF('得点入力'!B31="","",'得点入力'!B31)</f>
        <v>25</v>
      </c>
      <c r="L65" s="273">
        <f>IF('得点入力'!C31="","",'得点入力'!C31)</f>
      </c>
      <c r="M65" s="273">
        <f>IF('得点入力'!D31="","",'得点入力'!D31)</f>
      </c>
      <c r="N65" s="389">
        <f>IF('得点入力'!E31="","",'得点入力'!E31)</f>
      </c>
      <c r="O65" s="64">
        <f>IF('得点入力'!G31="","",'得点入力'!G31)</f>
      </c>
      <c r="Q65">
        <v>31</v>
      </c>
      <c r="R65" s="148">
        <f t="shared" si="6"/>
      </c>
      <c r="S65" s="63">
        <f>IF('得点入力'!B37="","",'得点入力'!B37)</f>
        <v>31</v>
      </c>
      <c r="T65" s="131">
        <f>IF('得点入力'!C37="","",'得点入力'!C37)</f>
      </c>
      <c r="U65" s="88">
        <f>IF('得点入力'!D37="","",'得点入力'!D37)</f>
      </c>
      <c r="V65" s="95">
        <f>IF('得点入力'!E37="","",'得点入力'!E37)</f>
      </c>
      <c r="W65" s="285">
        <f>IF('得点入力'!H37="","",'得点入力'!H37)</f>
      </c>
      <c r="Y65" s="105">
        <v>46</v>
      </c>
      <c r="Z65" s="148">
        <f t="shared" si="7"/>
      </c>
      <c r="AA65" s="63">
        <f>IF('得点入力'!B52="","",'得点入力'!B52)</f>
        <v>114</v>
      </c>
      <c r="AB65" s="131">
        <f>IF('得点入力'!C52="","",'得点入力'!C52)</f>
      </c>
      <c r="AC65" s="88">
        <f>IF('得点入力'!D52="","",'得点入力'!D52)</f>
      </c>
      <c r="AD65" s="95">
        <f>IF('得点入力'!E52="","",'得点入力'!E52)</f>
      </c>
      <c r="AE65" s="285">
        <f>IF('得点入力'!I52="","",'得点入力'!I52)</f>
      </c>
    </row>
    <row r="66" spans="1:31" ht="18.75" customHeight="1">
      <c r="A66">
        <v>12</v>
      </c>
      <c r="B66" s="144">
        <f t="shared" si="4"/>
      </c>
      <c r="C66" s="63">
        <f>IF('得点入力'!B18="","",'得点入力'!B18)</f>
        <v>12</v>
      </c>
      <c r="D66" s="131">
        <f>IF('得点入力'!C18="","",'得点入力'!C18)</f>
      </c>
      <c r="E66" s="88">
        <f>IF('得点入力'!D18="","",'得点入力'!D18)</f>
      </c>
      <c r="F66" s="95">
        <f>IF('得点入力'!E18="","",'得点入力'!E18)</f>
      </c>
      <c r="G66" s="64">
        <f>IF('得点入力'!F18="","",'得点入力'!F18)</f>
      </c>
      <c r="I66">
        <v>4</v>
      </c>
      <c r="J66" s="144">
        <f t="shared" si="5"/>
      </c>
      <c r="K66" s="135">
        <f>IF('得点入力'!B10="","",'得点入力'!B10)</f>
        <v>4</v>
      </c>
      <c r="L66" s="273">
        <f>IF('得点入力'!C10="","",'得点入力'!C10)</f>
      </c>
      <c r="M66" s="273">
        <f>IF('得点入力'!D10="","",'得点入力'!D10)</f>
      </c>
      <c r="N66" s="389">
        <f>IF('得点入力'!E10="","",'得点入力'!E10)</f>
      </c>
      <c r="O66" s="64">
        <f>IF('得点入力'!G10="","",'得点入力'!G10)</f>
      </c>
      <c r="Q66">
        <v>41</v>
      </c>
      <c r="R66" s="148">
        <f t="shared" si="6"/>
      </c>
      <c r="S66" s="135">
        <f>IF('得点入力'!B10="","",'得点入力'!B10)</f>
        <v>4</v>
      </c>
      <c r="T66" s="131">
        <f>IF('得点入力'!C10="","",'得点入力'!C10)</f>
      </c>
      <c r="U66" s="88">
        <f>IF('得点入力'!D10="","",'得点入力'!D10)</f>
      </c>
      <c r="V66" s="11">
        <f>IF('得点入力'!E10="","",'得点入力'!E10)</f>
      </c>
      <c r="W66" s="285">
        <f>IF('得点入力'!H10="","",'得点入力'!H10)</f>
      </c>
      <c r="Y66" s="105">
        <v>33</v>
      </c>
      <c r="Z66" s="148">
        <f t="shared" si="7"/>
      </c>
      <c r="AA66" s="63">
        <f>IF('得点入力'!B39="","",'得点入力'!B39)</f>
        <v>101</v>
      </c>
      <c r="AB66" s="396">
        <f>IF('得点入力'!C39="","",'得点入力'!C39)</f>
      </c>
      <c r="AC66" s="88">
        <f>IF('得点入力'!D39="","",'得点入力'!D39)</f>
      </c>
      <c r="AD66" s="95">
        <f>IF('得点入力'!E39="","",'得点入力'!E39)</f>
      </c>
      <c r="AE66" s="285">
        <f>IF('得点入力'!I39="","",'得点入力'!I39)</f>
      </c>
    </row>
    <row r="67" spans="1:31" ht="18.75" customHeight="1">
      <c r="A67">
        <v>4</v>
      </c>
      <c r="B67" s="144">
        <f t="shared" si="4"/>
      </c>
      <c r="C67" s="135">
        <f>IF('得点入力'!B10="","",'得点入力'!B10)</f>
        <v>4</v>
      </c>
      <c r="D67" s="131">
        <f>IF('得点入力'!C10="","",'得点入力'!C10)</f>
      </c>
      <c r="E67" s="88">
        <f>IF('得点入力'!D10="","",'得点入力'!D10)</f>
      </c>
      <c r="F67" s="11">
        <f>IF('得点入力'!E10="","",'得点入力'!E10)</f>
      </c>
      <c r="G67" s="64">
        <f>IF('得点入力'!F10="","",'得点入力'!F10)</f>
      </c>
      <c r="I67">
        <v>20</v>
      </c>
      <c r="J67" s="144">
        <f t="shared" si="5"/>
      </c>
      <c r="K67" s="135">
        <f>IF('得点入力'!B26="","",'得点入力'!B26)</f>
        <v>20</v>
      </c>
      <c r="L67" s="273">
        <f>IF('得点入力'!C26="","",'得点入力'!C26)</f>
      </c>
      <c r="M67" s="273">
        <f>IF('得点入力'!D26="","",'得点入力'!D26)</f>
      </c>
      <c r="N67" s="389">
        <f>IF('得点入力'!E26="","",'得点入力'!E26)</f>
      </c>
      <c r="O67" s="64">
        <f>IF('得点入力'!G26="","",'得点入力'!G26)</f>
      </c>
      <c r="Q67">
        <v>4</v>
      </c>
      <c r="R67" s="148">
        <f t="shared" si="6"/>
      </c>
      <c r="S67" s="63">
        <f>IF('得点入力'!B26="","",'得点入力'!B26)</f>
        <v>20</v>
      </c>
      <c r="T67" s="131">
        <f>IF('得点入力'!C26="","",'得点入力'!C26)</f>
      </c>
      <c r="U67" s="88">
        <f>IF('得点入力'!D26="","",'得点入力'!D26)</f>
      </c>
      <c r="V67" s="95">
        <f>IF('得点入力'!E26="","",'得点入力'!E26)</f>
      </c>
      <c r="W67" s="285">
        <f>IF('得点入力'!H26="","",'得点入力'!H26)</f>
      </c>
      <c r="Y67" s="105">
        <v>4</v>
      </c>
      <c r="Z67" s="148">
        <f t="shared" si="7"/>
      </c>
      <c r="AA67" s="135">
        <f>IF('得点入力'!B10="","",'得点入力'!B10)</f>
        <v>4</v>
      </c>
      <c r="AB67" s="131">
        <f>IF('得点入力'!C10="","",'得点入力'!C10)</f>
      </c>
      <c r="AC67" s="88">
        <f>IF('得点入力'!D10="","",'得点入力'!D10)</f>
      </c>
      <c r="AD67" s="11">
        <f>IF('得点入力'!E10="","",'得点入力'!E10)</f>
      </c>
      <c r="AE67" s="285">
        <f>IF('得点入力'!I10="","",'得点入力'!I10)</f>
      </c>
    </row>
    <row r="68" spans="1:31" ht="18.75" customHeight="1">
      <c r="A68">
        <v>20</v>
      </c>
      <c r="B68" s="144">
        <f t="shared" si="4"/>
      </c>
      <c r="C68" s="63">
        <f>IF('得点入力'!B26="","",'得点入力'!B26)</f>
        <v>20</v>
      </c>
      <c r="D68" s="131">
        <f>IF('得点入力'!C26="","",'得点入力'!C26)</f>
      </c>
      <c r="E68" s="88">
        <f>IF('得点入力'!D26="","",'得点入力'!D26)</f>
      </c>
      <c r="F68" s="95">
        <f>IF('得点入力'!E26="","",'得点入力'!E26)</f>
      </c>
      <c r="G68" s="64">
        <f>IF('得点入力'!F26="","",'得点入力'!F26)</f>
      </c>
      <c r="I68">
        <v>24</v>
      </c>
      <c r="J68" s="144">
        <f t="shared" si="5"/>
      </c>
      <c r="K68" s="135">
        <f>IF('得点入力'!B30="","",'得点入力'!B30)</f>
        <v>24</v>
      </c>
      <c r="L68" s="273">
        <f>IF('得点入力'!C30="","",'得点入力'!C30)</f>
      </c>
      <c r="M68" s="273">
        <f>IF('得点入力'!D30="","",'得点入力'!D30)</f>
      </c>
      <c r="N68" s="389">
        <f>IF('得点入力'!E30="","",'得点入力'!E30)</f>
      </c>
      <c r="O68" s="64">
        <f>IF('得点入力'!G30="","",'得点入力'!G30)</f>
      </c>
      <c r="Q68">
        <v>20</v>
      </c>
      <c r="R68" s="148">
        <f t="shared" si="6"/>
      </c>
      <c r="S68" s="63">
        <f>IF('得点入力'!B30="","",'得点入力'!B30)</f>
        <v>24</v>
      </c>
      <c r="T68" s="131">
        <f>IF('得点入力'!C30="","",'得点入力'!C30)</f>
      </c>
      <c r="U68" s="88">
        <f>IF('得点入力'!D30="","",'得点入力'!D30)</f>
      </c>
      <c r="V68" s="95">
        <f>IF('得点入力'!E30="","",'得点入力'!E30)</f>
      </c>
      <c r="W68" s="285">
        <f>IF('得点入力'!H30="","",'得点入力'!H30)</f>
      </c>
      <c r="Y68" s="105">
        <v>20</v>
      </c>
      <c r="Z68" s="148">
        <f t="shared" si="7"/>
      </c>
      <c r="AA68" s="63">
        <f>IF('得点入力'!B26="","",'得点入力'!B26)</f>
        <v>20</v>
      </c>
      <c r="AB68" s="131">
        <f>IF('得点入力'!C26="","",'得点入力'!C26)</f>
      </c>
      <c r="AC68" s="88">
        <f>IF('得点入力'!D26="","",'得点入力'!D26)</f>
      </c>
      <c r="AD68" s="95">
        <f>IF('得点入力'!E26="","",'得点入力'!E26)</f>
      </c>
      <c r="AE68" s="285">
        <f>IF('得点入力'!I26="","",'得点入力'!I26)</f>
      </c>
    </row>
    <row r="69" spans="1:31" ht="18.75" customHeight="1">
      <c r="A69">
        <v>24</v>
      </c>
      <c r="B69" s="144">
        <f t="shared" si="4"/>
      </c>
      <c r="C69" s="63">
        <f>IF('得点入力'!B30="","",'得点入力'!B30)</f>
        <v>24</v>
      </c>
      <c r="D69" s="131">
        <f>IF('得点入力'!C30="","",'得点入力'!C30)</f>
      </c>
      <c r="E69" s="88">
        <f>IF('得点入力'!D30="","",'得点入力'!D30)</f>
      </c>
      <c r="F69" s="95">
        <f>IF('得点入力'!E30="","",'得点入力'!E30)</f>
      </c>
      <c r="G69" s="64">
        <f>IF('得点入力'!F30="","",'得点入力'!F30)</f>
      </c>
      <c r="I69">
        <v>32</v>
      </c>
      <c r="J69" s="144">
        <f t="shared" si="5"/>
      </c>
      <c r="K69" s="135">
        <f>IF('得点入力'!B38="","",'得点入力'!B38)</f>
        <v>32</v>
      </c>
      <c r="L69" s="273">
        <f>IF('得点入力'!C38="","",'得点入力'!C38)</f>
      </c>
      <c r="M69" s="273">
        <f>IF('得点入力'!D38="","",'得点入力'!D38)</f>
      </c>
      <c r="N69" s="389">
        <f>IF('得点入力'!E38="","",'得点入力'!E38)</f>
      </c>
      <c r="O69" s="64">
        <f>IF('得点入力'!G38="","",'得点入力'!G38)</f>
      </c>
      <c r="Q69">
        <v>24</v>
      </c>
      <c r="R69" s="148">
        <f t="shared" si="6"/>
      </c>
      <c r="S69" s="63">
        <f>IF('得点入力'!B38="","",'得点入力'!B38)</f>
        <v>32</v>
      </c>
      <c r="T69" s="131">
        <f>IF('得点入力'!C38="","",'得点入力'!C38)</f>
      </c>
      <c r="U69" s="88">
        <f>IF('得点入力'!D38="","",'得点入力'!D38)</f>
      </c>
      <c r="V69" s="95">
        <f>IF('得点入力'!E38="","",'得点入力'!E38)</f>
      </c>
      <c r="W69" s="285">
        <f>IF('得点入力'!H38="","",'得点入力'!H38)</f>
      </c>
      <c r="Y69" s="105">
        <v>24</v>
      </c>
      <c r="Z69" s="148">
        <f t="shared" si="7"/>
      </c>
      <c r="AA69" s="63">
        <f>IF('得点入力'!B30="","",'得点入力'!B30)</f>
        <v>24</v>
      </c>
      <c r="AB69" s="131">
        <f>IF('得点入力'!C30="","",'得点入力'!C30)</f>
      </c>
      <c r="AC69" s="88">
        <f>IF('得点入力'!D30="","",'得点入力'!D30)</f>
      </c>
      <c r="AD69" s="95">
        <f>IF('得点入力'!E30="","",'得点入力'!E30)</f>
      </c>
      <c r="AE69" s="285">
        <f>IF('得点入力'!I30="","",'得点入力'!I30)</f>
      </c>
    </row>
    <row r="70" spans="1:31" ht="18.75" customHeight="1">
      <c r="A70">
        <v>32</v>
      </c>
      <c r="B70" s="144">
        <f t="shared" si="4"/>
      </c>
      <c r="C70" s="63">
        <f>IF('得点入力'!B38="","",'得点入力'!B38)</f>
        <v>32</v>
      </c>
      <c r="D70" s="131">
        <f>IF('得点入力'!C38="","",'得点入力'!C38)</f>
      </c>
      <c r="E70" s="88">
        <f>IF('得点入力'!D38="","",'得点入力'!D38)</f>
      </c>
      <c r="F70" s="95">
        <f>IF('得点入力'!E38="","",'得点入力'!E38)</f>
      </c>
      <c r="G70" s="64">
        <f>IF('得点入力'!F38="","",'得点入力'!F38)</f>
      </c>
      <c r="I70">
        <v>47</v>
      </c>
      <c r="J70" s="144">
        <f t="shared" si="5"/>
      </c>
      <c r="K70" s="135">
        <f>IF('得点入力'!B53="","",'得点入力'!B53)</f>
        <v>115</v>
      </c>
      <c r="L70" s="273">
        <f>IF('得点入力'!C53="","",'得点入力'!C53)</f>
      </c>
      <c r="M70" s="273">
        <f>IF('得点入力'!D53="","",'得点入力'!D53)</f>
      </c>
      <c r="N70" s="389">
        <f>IF('得点入力'!E53="","",'得点入力'!E53)</f>
      </c>
      <c r="O70" s="64">
        <f>IF('得点入力'!G53="","",'得点入力'!G53)</f>
      </c>
      <c r="Q70">
        <v>32</v>
      </c>
      <c r="R70" s="148">
        <f t="shared" si="6"/>
      </c>
      <c r="S70" s="63">
        <f>IF('得点入力'!B53="","",'得点入力'!B53)</f>
        <v>115</v>
      </c>
      <c r="T70" s="396">
        <f>IF('得点入力'!C53="","",'得点入力'!C53)</f>
      </c>
      <c r="U70" s="88">
        <f>IF('得点入力'!D53="","",'得点入力'!D53)</f>
      </c>
      <c r="V70" s="95">
        <f>IF('得点入力'!E53="","",'得点入力'!E53)</f>
      </c>
      <c r="W70" s="285">
        <f>IF('得点入力'!H53="","",'得点入力'!H53)</f>
      </c>
      <c r="Y70" s="105">
        <v>32</v>
      </c>
      <c r="Z70" s="148">
        <f t="shared" si="7"/>
      </c>
      <c r="AA70" s="63">
        <f>IF('得点入力'!B38="","",'得点入力'!B38)</f>
        <v>32</v>
      </c>
      <c r="AB70" s="131">
        <f>IF('得点入力'!C38="","",'得点入力'!C38)</f>
      </c>
      <c r="AC70" s="88">
        <f>IF('得点入力'!D38="","",'得点入力'!D38)</f>
      </c>
      <c r="AD70" s="95">
        <f>IF('得点入力'!E38="","",'得点入力'!E38)</f>
      </c>
      <c r="AE70" s="285">
        <f>IF('得点入力'!I38="","",'得点入力'!I38)</f>
      </c>
    </row>
    <row r="71" spans="1:31" ht="18.75" customHeight="1">
      <c r="A71">
        <v>47</v>
      </c>
      <c r="B71" s="144">
        <f t="shared" si="4"/>
      </c>
      <c r="C71" s="63">
        <f>IF('得点入力'!B53="","",'得点入力'!B53)</f>
        <v>115</v>
      </c>
      <c r="D71" s="396">
        <f>IF('得点入力'!C53="","",'得点入力'!C53)</f>
      </c>
      <c r="E71" s="88">
        <f>IF('得点入力'!D53="","",'得点入力'!D53)</f>
      </c>
      <c r="F71" s="95">
        <f>IF('得点入力'!E53="","",'得点入力'!E53)</f>
      </c>
      <c r="G71" s="64">
        <f>IF('得点入力'!F53="","",'得点入力'!F53)</f>
      </c>
      <c r="I71">
        <v>22</v>
      </c>
      <c r="J71" s="144">
        <f t="shared" si="5"/>
      </c>
      <c r="K71" s="135">
        <f>IF('得点入力'!B28="","",'得点入力'!B28)</f>
        <v>22</v>
      </c>
      <c r="L71" s="273">
        <f>IF('得点入力'!C28="","",'得点入力'!C28)</f>
      </c>
      <c r="M71" s="273">
        <f>IF('得点入力'!D28="","",'得点入力'!D28)</f>
      </c>
      <c r="N71" s="389">
        <f>IF('得点入力'!E28="","",'得点入力'!E28)</f>
      </c>
      <c r="O71" s="64">
        <f>IF('得点入力'!G28="","",'得点入力'!G28)</f>
      </c>
      <c r="Q71">
        <v>1</v>
      </c>
      <c r="R71" s="148">
        <f t="shared" si="6"/>
      </c>
      <c r="S71" s="63">
        <f>IF('得点入力'!B28="","",'得点入力'!B28)</f>
        <v>22</v>
      </c>
      <c r="T71" s="131">
        <f>IF('得点入力'!C28="","",'得点入力'!C28)</f>
      </c>
      <c r="U71" s="88">
        <f>IF('得点入力'!D28="","",'得点入力'!D28)</f>
      </c>
      <c r="V71" s="95">
        <f>IF('得点入力'!E28="","",'得点入力'!E28)</f>
      </c>
      <c r="W71" s="285">
        <f>IF('得点入力'!H28="","",'得点入力'!H28)</f>
      </c>
      <c r="Y71" s="105">
        <v>47</v>
      </c>
      <c r="Z71" s="148">
        <f t="shared" si="7"/>
      </c>
      <c r="AA71" s="63">
        <f>IF('得点入力'!B53="","",'得点入力'!B53)</f>
        <v>115</v>
      </c>
      <c r="AB71" s="396">
        <f>IF('得点入力'!C53="","",'得点入力'!C53)</f>
      </c>
      <c r="AC71" s="88">
        <f>IF('得点入力'!D53="","",'得点入力'!D53)</f>
      </c>
      <c r="AD71" s="95">
        <f>IF('得点入力'!E53="","",'得点入力'!E53)</f>
      </c>
      <c r="AE71" s="285">
        <f>IF('得点入力'!I53="","",'得点入力'!I53)</f>
      </c>
    </row>
    <row r="72" spans="1:31" ht="18.75" customHeight="1">
      <c r="A72">
        <v>22</v>
      </c>
      <c r="B72" s="144">
        <f t="shared" si="4"/>
      </c>
      <c r="C72" s="63">
        <f>IF('得点入力'!B28="","",'得点入力'!B28)</f>
        <v>22</v>
      </c>
      <c r="D72" s="131">
        <f>IF('得点入力'!C28="","",'得点入力'!C28)</f>
      </c>
      <c r="E72" s="88">
        <f>IF('得点入力'!D28="","",'得点入力'!D28)</f>
      </c>
      <c r="F72" s="95">
        <f>IF('得点入力'!E28="","",'得点入力'!E28)</f>
      </c>
      <c r="G72" s="64">
        <f>IF('得点入力'!F28="","",'得点入力'!F28)</f>
      </c>
      <c r="I72">
        <v>34</v>
      </c>
      <c r="J72" s="144">
        <f t="shared" si="5"/>
      </c>
      <c r="K72" s="135">
        <f>IF('得点入力'!B40="","",'得点入力'!B40)</f>
        <v>102</v>
      </c>
      <c r="L72" s="273">
        <f>IF('得点入力'!C40="","",'得点入力'!C40)</f>
      </c>
      <c r="M72" s="273">
        <f>IF('得点入力'!D40="","",'得点入力'!D40)</f>
      </c>
      <c r="N72" s="389">
        <f>IF('得点入力'!E40="","",'得点入力'!E40)</f>
      </c>
      <c r="O72" s="64">
        <f>IF('得点入力'!G40="","",'得点入力'!G40)</f>
      </c>
      <c r="Q72">
        <v>22</v>
      </c>
      <c r="R72" s="148">
        <f t="shared" si="6"/>
      </c>
      <c r="S72" s="63">
        <f>IF('得点入力'!B40="","",'得点入力'!B40)</f>
        <v>102</v>
      </c>
      <c r="T72" s="131">
        <f>IF('得点入力'!C40="","",'得点入力'!C40)</f>
      </c>
      <c r="U72" s="88">
        <f>IF('得点入力'!D40="","",'得点入力'!D40)</f>
      </c>
      <c r="V72" s="95">
        <f>IF('得点入力'!E40="","",'得点入力'!E40)</f>
      </c>
      <c r="W72" s="285">
        <f>IF('得点入力'!H40="","",'得点入力'!H40)</f>
      </c>
      <c r="Y72" s="105">
        <v>22</v>
      </c>
      <c r="Z72" s="148">
        <f t="shared" si="7"/>
      </c>
      <c r="AA72" s="63">
        <f>IF('得点入力'!B28="","",'得点入力'!B28)</f>
        <v>22</v>
      </c>
      <c r="AB72" s="131">
        <f>IF('得点入力'!C28="","",'得点入力'!C28)</f>
      </c>
      <c r="AC72" s="88">
        <f>IF('得点入力'!D28="","",'得点入力'!D28)</f>
      </c>
      <c r="AD72" s="95">
        <f>IF('得点入力'!E28="","",'得点入力'!E28)</f>
      </c>
      <c r="AE72" s="285">
        <f>IF('得点入力'!I28="","",'得点入力'!I28)</f>
      </c>
    </row>
    <row r="73" spans="1:31" ht="18.75" customHeight="1" thickBot="1">
      <c r="A73">
        <v>41</v>
      </c>
      <c r="B73" s="144">
        <f t="shared" si="4"/>
      </c>
      <c r="C73" s="65">
        <f>IF('得点入力'!B47="","",'得点入力'!B47)</f>
        <v>109</v>
      </c>
      <c r="D73" s="262">
        <f>IF('得点入力'!C47="","",'得点入力'!C47)</f>
      </c>
      <c r="E73" s="86">
        <f>IF('得点入力'!D47="","",'得点入力'!D47)</f>
      </c>
      <c r="F73" s="98">
        <f>IF('得点入力'!E47="","",'得点入力'!E47)</f>
      </c>
      <c r="G73" s="67">
        <f>IF('得点入力'!F47="","",'得点入力'!F47)</f>
      </c>
      <c r="I73">
        <v>51</v>
      </c>
      <c r="J73" s="144">
        <f t="shared" si="5"/>
      </c>
      <c r="K73" s="136">
        <f>IF('得点入力'!B57="","",'得点入力'!B57)</f>
        <v>119</v>
      </c>
      <c r="L73" s="395">
        <f>IF('得点入力'!C57="","",'得点入力'!C57)</f>
      </c>
      <c r="M73" s="395">
        <f>IF('得点入力'!D57="","",'得点入力'!D57)</f>
      </c>
      <c r="N73" s="390">
        <f>IF('得点入力'!E57="","",'得点入力'!E57)</f>
      </c>
      <c r="O73" s="67">
        <f>IF('得点入力'!G57="","",'得点入力'!G57)</f>
      </c>
      <c r="Q73">
        <v>34</v>
      </c>
      <c r="R73" s="148">
        <f t="shared" si="6"/>
      </c>
      <c r="S73" s="65">
        <f>IF('得点入力'!B47="","",'得点入力'!B47)</f>
        <v>109</v>
      </c>
      <c r="T73" s="262">
        <f>IF('得点入力'!C47="","",'得点入力'!C47)</f>
      </c>
      <c r="U73" s="86">
        <f>IF('得点入力'!D47="","",'得点入力'!D47)</f>
      </c>
      <c r="V73" s="98">
        <f>IF('得点入力'!E47="","",'得点入力'!E47)</f>
      </c>
      <c r="W73" s="286">
        <f>IF('得点入力'!H47="","",'得点入力'!H47)</f>
      </c>
      <c r="Y73" s="105">
        <v>34</v>
      </c>
      <c r="Z73" s="148">
        <f t="shared" si="7"/>
      </c>
      <c r="AA73" s="65">
        <f>IF('得点入力'!B40="","",'得点入力'!B40)</f>
        <v>102</v>
      </c>
      <c r="AB73" s="262">
        <f>IF('得点入力'!C40="","",'得点入力'!C40)</f>
      </c>
      <c r="AC73" s="86">
        <f>IF('得点入力'!D40="","",'得点入力'!D40)</f>
      </c>
      <c r="AD73" s="98">
        <f>IF('得点入力'!E40="","",'得点入力'!E40)</f>
      </c>
      <c r="AE73" s="286">
        <f>IF('得点入力'!I40="","",'得点入力'!I40)</f>
      </c>
    </row>
  </sheetData>
  <sheetProtection/>
  <mergeCells count="4">
    <mergeCell ref="B5:G5"/>
    <mergeCell ref="J5:O5"/>
    <mergeCell ref="R5:W5"/>
    <mergeCell ref="Z5:AE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6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4.50390625" style="0" customWidth="1"/>
    <col min="2" max="2" width="12.50390625" style="0" customWidth="1"/>
    <col min="3" max="3" width="15.00390625" style="0" customWidth="1"/>
    <col min="4" max="4" width="5.00390625" style="0" customWidth="1"/>
    <col min="5" max="5" width="8.75390625" style="0" customWidth="1"/>
    <col min="6" max="6" width="1.75390625" style="0" customWidth="1"/>
    <col min="7" max="7" width="4.00390625" style="0" customWidth="1"/>
    <col min="8" max="8" width="12.50390625" style="0" customWidth="1"/>
    <col min="9" max="9" width="14.75390625" style="0" customWidth="1"/>
    <col min="10" max="10" width="3.625" style="0" customWidth="1"/>
    <col min="11" max="11" width="8.75390625" style="0" customWidth="1"/>
    <col min="13" max="13" width="5.00390625" style="0" customWidth="1"/>
    <col min="14" max="15" width="15.00390625" style="0" customWidth="1"/>
    <col min="16" max="16" width="5.00390625" style="0" customWidth="1"/>
    <col min="17" max="17" width="8.75390625" style="0" customWidth="1"/>
    <col min="18" max="18" width="2.50390625" style="0" customWidth="1"/>
    <col min="19" max="19" width="5.00390625" style="0" customWidth="1"/>
    <col min="20" max="21" width="12.50390625" style="0" customWidth="1"/>
    <col min="22" max="22" width="5.00390625" style="0" customWidth="1"/>
    <col min="23" max="23" width="8.75390625" style="0" customWidth="1"/>
  </cols>
  <sheetData>
    <row r="1" ht="15" customHeight="1"/>
    <row r="2" spans="3:23" ht="30" customHeight="1">
      <c r="C2" t="s">
        <v>76</v>
      </c>
      <c r="L2" s="52" t="s">
        <v>75</v>
      </c>
      <c r="S2" s="504" t="s">
        <v>21</v>
      </c>
      <c r="T2" s="504"/>
      <c r="U2" s="505">
        <v>40705</v>
      </c>
      <c r="V2" s="505"/>
      <c r="W2" s="505"/>
    </row>
    <row r="3" spans="5:23" ht="15" customHeight="1">
      <c r="E3" s="53"/>
      <c r="F3" s="54"/>
      <c r="G3" s="54"/>
      <c r="H3" s="54"/>
      <c r="I3" s="54"/>
      <c r="J3" s="54"/>
      <c r="K3" s="36"/>
      <c r="L3" s="35"/>
      <c r="M3" s="35"/>
      <c r="S3" s="504" t="s">
        <v>22</v>
      </c>
      <c r="T3" s="504"/>
      <c r="U3" s="504" t="s">
        <v>86</v>
      </c>
      <c r="V3" s="504"/>
      <c r="W3" s="55"/>
    </row>
    <row r="4" spans="1:23" ht="22.5" customHeight="1" thickBot="1">
      <c r="A4" s="509" t="s">
        <v>23</v>
      </c>
      <c r="B4" s="510"/>
      <c r="C4" s="510"/>
      <c r="D4" s="510"/>
      <c r="E4" s="510"/>
      <c r="G4" s="508" t="s">
        <v>24</v>
      </c>
      <c r="H4" s="503"/>
      <c r="I4" s="503"/>
      <c r="J4" s="503"/>
      <c r="K4" s="503"/>
      <c r="L4" s="35"/>
      <c r="M4" s="509" t="s">
        <v>25</v>
      </c>
      <c r="N4" s="503"/>
      <c r="O4" s="503"/>
      <c r="P4" s="503"/>
      <c r="Q4" s="503"/>
      <c r="R4" s="56"/>
      <c r="S4" s="508" t="s">
        <v>26</v>
      </c>
      <c r="T4" s="503"/>
      <c r="U4" s="503"/>
      <c r="V4" s="503"/>
      <c r="W4" s="503"/>
    </row>
    <row r="5" spans="2:18" ht="15" customHeight="1" thickBot="1">
      <c r="B5" s="50"/>
      <c r="C5" s="506" t="s">
        <v>27</v>
      </c>
      <c r="D5" s="507"/>
      <c r="E5" s="255" t="s">
        <v>28</v>
      </c>
      <c r="G5" s="495" t="s">
        <v>29</v>
      </c>
      <c r="H5" s="496"/>
      <c r="I5" s="496"/>
      <c r="J5" s="496"/>
      <c r="K5" s="497"/>
      <c r="N5" s="257"/>
      <c r="O5" s="498" t="s">
        <v>30</v>
      </c>
      <c r="P5" s="499"/>
      <c r="Q5" s="254" t="s">
        <v>28</v>
      </c>
      <c r="R5" s="57"/>
    </row>
    <row r="6" spans="2:18" ht="15" customHeight="1" thickBot="1">
      <c r="B6" s="50">
        <v>1</v>
      </c>
      <c r="C6" s="250"/>
      <c r="D6" s="58"/>
      <c r="E6" s="122"/>
      <c r="G6" s="102" t="s">
        <v>6</v>
      </c>
      <c r="H6" s="175" t="s">
        <v>32</v>
      </c>
      <c r="I6" s="199" t="s">
        <v>30</v>
      </c>
      <c r="J6" s="199" t="s">
        <v>4</v>
      </c>
      <c r="K6" s="200" t="s">
        <v>5</v>
      </c>
      <c r="N6" s="258">
        <v>1</v>
      </c>
      <c r="O6" s="247"/>
      <c r="P6" s="26"/>
      <c r="Q6" s="107"/>
      <c r="R6" s="56"/>
    </row>
    <row r="7" spans="2:23" ht="15" customHeight="1" thickBot="1">
      <c r="B7" s="50">
        <v>2</v>
      </c>
      <c r="C7" s="251"/>
      <c r="D7" s="62"/>
      <c r="E7" s="123"/>
      <c r="G7" s="205">
        <v>1</v>
      </c>
      <c r="H7" s="201"/>
      <c r="I7" s="170"/>
      <c r="J7" s="25"/>
      <c r="K7" s="202"/>
      <c r="N7" s="258">
        <v>2</v>
      </c>
      <c r="O7" s="248"/>
      <c r="P7" s="12"/>
      <c r="Q7" s="109"/>
      <c r="R7" s="56"/>
      <c r="S7" s="500" t="s">
        <v>31</v>
      </c>
      <c r="T7" s="500"/>
      <c r="U7" s="500"/>
      <c r="V7" s="501"/>
      <c r="W7" s="501"/>
    </row>
    <row r="8" spans="2:23" ht="15" customHeight="1" thickBot="1">
      <c r="B8" s="50">
        <v>3</v>
      </c>
      <c r="C8" s="251"/>
      <c r="D8" s="62"/>
      <c r="E8" s="123"/>
      <c r="G8" s="197">
        <v>2</v>
      </c>
      <c r="H8" s="203"/>
      <c r="I8" s="79"/>
      <c r="J8" s="11"/>
      <c r="K8" s="64"/>
      <c r="N8" s="258">
        <v>3</v>
      </c>
      <c r="O8" s="248"/>
      <c r="P8" s="12"/>
      <c r="Q8" s="109"/>
      <c r="R8" s="56"/>
      <c r="S8" s="181" t="s">
        <v>33</v>
      </c>
      <c r="T8" s="174" t="s">
        <v>34</v>
      </c>
      <c r="U8" s="72" t="s">
        <v>30</v>
      </c>
      <c r="V8" s="73" t="s">
        <v>35</v>
      </c>
      <c r="W8" s="74" t="s">
        <v>5</v>
      </c>
    </row>
    <row r="9" spans="2:23" ht="15" customHeight="1">
      <c r="B9" s="50">
        <v>4</v>
      </c>
      <c r="C9" s="251"/>
      <c r="D9" s="62"/>
      <c r="E9" s="123"/>
      <c r="G9" s="197">
        <v>3</v>
      </c>
      <c r="H9" s="203"/>
      <c r="I9" s="76"/>
      <c r="J9" s="11"/>
      <c r="K9" s="64"/>
      <c r="N9" s="258">
        <v>4</v>
      </c>
      <c r="O9" s="248"/>
      <c r="P9" s="12"/>
      <c r="Q9" s="109"/>
      <c r="R9" s="56"/>
      <c r="S9" s="176">
        <v>1</v>
      </c>
      <c r="T9" s="173"/>
      <c r="U9" s="26"/>
      <c r="V9" s="60"/>
      <c r="W9" s="202"/>
    </row>
    <row r="10" spans="2:23" ht="15" customHeight="1">
      <c r="B10" s="50">
        <v>5</v>
      </c>
      <c r="C10" s="251"/>
      <c r="D10" s="62"/>
      <c r="E10" s="123"/>
      <c r="G10" s="197">
        <v>4</v>
      </c>
      <c r="H10" s="203"/>
      <c r="I10" s="85"/>
      <c r="J10" s="21"/>
      <c r="K10" s="64"/>
      <c r="N10" s="258">
        <v>5</v>
      </c>
      <c r="O10" s="248"/>
      <c r="P10" s="12"/>
      <c r="Q10" s="109"/>
      <c r="R10" s="56"/>
      <c r="S10" s="177">
        <v>2</v>
      </c>
      <c r="T10" s="115"/>
      <c r="U10" s="12"/>
      <c r="V10" s="95"/>
      <c r="W10" s="64"/>
    </row>
    <row r="11" spans="2:23" ht="15" customHeight="1">
      <c r="B11" s="50">
        <v>6</v>
      </c>
      <c r="C11" s="251"/>
      <c r="D11" s="62"/>
      <c r="E11" s="123"/>
      <c r="G11" s="197">
        <v>5</v>
      </c>
      <c r="H11" s="203"/>
      <c r="I11" s="76"/>
      <c r="J11" s="11"/>
      <c r="K11" s="64"/>
      <c r="N11" s="258">
        <v>6</v>
      </c>
      <c r="O11" s="248"/>
      <c r="P11" s="12"/>
      <c r="Q11" s="109"/>
      <c r="R11" s="56"/>
      <c r="S11" s="177">
        <v>3</v>
      </c>
      <c r="T11" s="115"/>
      <c r="U11" s="12"/>
      <c r="V11" s="95"/>
      <c r="W11" s="64"/>
    </row>
    <row r="12" spans="2:23" ht="15" customHeight="1">
      <c r="B12" s="50">
        <v>7</v>
      </c>
      <c r="C12" s="252"/>
      <c r="D12" s="62"/>
      <c r="E12" s="123"/>
      <c r="G12" s="197">
        <v>6</v>
      </c>
      <c r="H12" s="203"/>
      <c r="I12" s="76"/>
      <c r="J12" s="11"/>
      <c r="K12" s="64"/>
      <c r="N12" s="258">
        <v>7</v>
      </c>
      <c r="O12" s="248"/>
      <c r="P12" s="12"/>
      <c r="Q12" s="109"/>
      <c r="R12" s="56"/>
      <c r="S12" s="177">
        <v>4</v>
      </c>
      <c r="T12" s="115"/>
      <c r="U12" s="12"/>
      <c r="V12" s="95"/>
      <c r="W12" s="64"/>
    </row>
    <row r="13" spans="2:23" ht="15" customHeight="1" thickBot="1">
      <c r="B13" s="169">
        <v>8</v>
      </c>
      <c r="C13" s="253"/>
      <c r="D13" s="168"/>
      <c r="E13" s="167"/>
      <c r="F13" s="166"/>
      <c r="G13" s="198"/>
      <c r="H13" s="204"/>
      <c r="I13" s="86"/>
      <c r="J13" s="66"/>
      <c r="K13" s="67"/>
      <c r="N13" s="258">
        <v>8</v>
      </c>
      <c r="O13" s="249"/>
      <c r="P13" s="99"/>
      <c r="Q13" s="111"/>
      <c r="R13" s="56"/>
      <c r="S13" s="177">
        <v>5</v>
      </c>
      <c r="T13" s="115"/>
      <c r="U13" s="12"/>
      <c r="V13" s="95"/>
      <c r="W13" s="64"/>
    </row>
    <row r="14" spans="6:23" ht="15" customHeight="1" thickBot="1">
      <c r="F14" s="68"/>
      <c r="G14" s="69"/>
      <c r="H14" s="69"/>
      <c r="I14" s="69"/>
      <c r="J14" s="69"/>
      <c r="K14" s="69"/>
      <c r="N14" s="259"/>
      <c r="S14" s="178">
        <v>6</v>
      </c>
      <c r="T14" s="116"/>
      <c r="U14" s="99"/>
      <c r="V14" s="98"/>
      <c r="W14" s="67"/>
    </row>
    <row r="15" spans="1:23" ht="17.25" customHeight="1" thickBot="1">
      <c r="A15" s="494" t="s">
        <v>36</v>
      </c>
      <c r="B15" s="494"/>
      <c r="C15" s="494"/>
      <c r="D15" s="494"/>
      <c r="E15" s="494"/>
      <c r="F15" s="34"/>
      <c r="G15" s="490" t="s">
        <v>37</v>
      </c>
      <c r="H15" s="490"/>
      <c r="I15" s="490"/>
      <c r="J15" s="490"/>
      <c r="K15" s="490"/>
      <c r="M15" s="502" t="s">
        <v>38</v>
      </c>
      <c r="N15" s="503"/>
      <c r="O15" s="503"/>
      <c r="P15" s="503"/>
      <c r="Q15" s="503"/>
      <c r="R15" s="503"/>
      <c r="S15" s="190"/>
      <c r="T15" s="191"/>
      <c r="U15" s="191"/>
      <c r="V15" s="192"/>
      <c r="W15" s="193"/>
    </row>
    <row r="16" spans="1:23" ht="15" customHeight="1" thickBot="1">
      <c r="A16" s="215" t="s">
        <v>33</v>
      </c>
      <c r="B16" s="220" t="s">
        <v>32</v>
      </c>
      <c r="C16" s="221" t="s">
        <v>40</v>
      </c>
      <c r="D16" s="221" t="s">
        <v>4</v>
      </c>
      <c r="E16" s="256" t="s">
        <v>10</v>
      </c>
      <c r="F16" s="70"/>
      <c r="G16" s="102" t="s">
        <v>6</v>
      </c>
      <c r="H16" s="175" t="s">
        <v>32</v>
      </c>
      <c r="I16" s="71" t="s">
        <v>30</v>
      </c>
      <c r="J16" s="199" t="s">
        <v>4</v>
      </c>
      <c r="K16" s="200" t="s">
        <v>5</v>
      </c>
      <c r="M16" s="187" t="s">
        <v>33</v>
      </c>
      <c r="N16" s="174" t="s">
        <v>34</v>
      </c>
      <c r="O16" s="72" t="s">
        <v>30</v>
      </c>
      <c r="P16" s="73" t="s">
        <v>35</v>
      </c>
      <c r="Q16" s="74" t="s">
        <v>10</v>
      </c>
      <c r="R16" s="75"/>
      <c r="S16" s="190"/>
      <c r="T16" s="194"/>
      <c r="U16" s="195"/>
      <c r="V16" s="196"/>
      <c r="W16" s="193"/>
    </row>
    <row r="17" spans="1:23" ht="15" customHeight="1">
      <c r="A17" s="216">
        <v>1</v>
      </c>
      <c r="B17" s="203"/>
      <c r="C17" s="78"/>
      <c r="D17" s="30"/>
      <c r="E17" s="77"/>
      <c r="F17" s="70"/>
      <c r="G17" s="205">
        <v>1</v>
      </c>
      <c r="H17" s="206"/>
      <c r="I17" s="207"/>
      <c r="J17" s="25"/>
      <c r="K17" s="208"/>
      <c r="M17" s="152">
        <v>1</v>
      </c>
      <c r="N17" s="184"/>
      <c r="O17" s="26"/>
      <c r="P17" s="60"/>
      <c r="Q17" s="107"/>
      <c r="R17" s="75"/>
      <c r="S17" s="34"/>
      <c r="T17" s="34"/>
      <c r="U17" s="34"/>
      <c r="V17" s="34"/>
      <c r="W17" s="34"/>
    </row>
    <row r="18" spans="1:23" ht="15" customHeight="1">
      <c r="A18" s="217">
        <v>2</v>
      </c>
      <c r="B18" s="203"/>
      <c r="C18" s="76"/>
      <c r="D18" s="29"/>
      <c r="E18" s="77"/>
      <c r="F18" s="70"/>
      <c r="G18" s="197">
        <v>2</v>
      </c>
      <c r="H18" s="209"/>
      <c r="I18" s="87"/>
      <c r="J18" s="11"/>
      <c r="K18" s="125"/>
      <c r="M18" s="188">
        <v>2</v>
      </c>
      <c r="N18" s="185"/>
      <c r="O18" s="12"/>
      <c r="P18" s="95"/>
      <c r="Q18" s="109"/>
      <c r="R18" s="75"/>
      <c r="S18" s="34"/>
      <c r="T18" s="34"/>
      <c r="U18" s="34"/>
      <c r="V18" s="34"/>
      <c r="W18" s="34"/>
    </row>
    <row r="19" spans="1:23" ht="15" customHeight="1">
      <c r="A19" s="217">
        <v>3</v>
      </c>
      <c r="B19" s="137"/>
      <c r="C19" s="78"/>
      <c r="D19" s="30"/>
      <c r="E19" s="77"/>
      <c r="F19" s="70"/>
      <c r="G19" s="197">
        <v>3</v>
      </c>
      <c r="H19" s="210"/>
      <c r="I19" s="81"/>
      <c r="J19" s="21"/>
      <c r="K19" s="125"/>
      <c r="M19" s="188">
        <v>3</v>
      </c>
      <c r="N19" s="185"/>
      <c r="O19" s="12"/>
      <c r="P19" s="95"/>
      <c r="Q19" s="109"/>
      <c r="R19" s="75"/>
      <c r="S19" s="34"/>
      <c r="T19" s="34"/>
      <c r="U19" s="34"/>
      <c r="V19" s="34"/>
      <c r="W19" s="34"/>
    </row>
    <row r="20" spans="1:23" ht="15" customHeight="1">
      <c r="A20" s="218">
        <v>4</v>
      </c>
      <c r="B20" s="203"/>
      <c r="C20" s="79"/>
      <c r="D20" s="29"/>
      <c r="E20" s="77"/>
      <c r="F20" s="70"/>
      <c r="G20" s="197">
        <v>4</v>
      </c>
      <c r="H20" s="210"/>
      <c r="I20" s="124"/>
      <c r="J20" s="21"/>
      <c r="K20" s="125"/>
      <c r="M20" s="188">
        <v>4</v>
      </c>
      <c r="N20" s="185"/>
      <c r="O20" s="12"/>
      <c r="P20" s="95"/>
      <c r="Q20" s="109"/>
      <c r="R20" s="75"/>
      <c r="S20" s="34"/>
      <c r="T20" s="34"/>
      <c r="U20" s="34"/>
      <c r="V20" s="34"/>
      <c r="W20" s="34"/>
    </row>
    <row r="21" spans="1:23" ht="15" customHeight="1" thickBot="1">
      <c r="A21" s="217">
        <v>5</v>
      </c>
      <c r="B21" s="137"/>
      <c r="C21" s="79"/>
      <c r="D21" s="30"/>
      <c r="E21" s="77"/>
      <c r="F21" s="70"/>
      <c r="G21" s="197">
        <v>5</v>
      </c>
      <c r="H21" s="209"/>
      <c r="I21" s="85"/>
      <c r="J21" s="21"/>
      <c r="K21" s="125"/>
      <c r="M21" s="188">
        <v>5</v>
      </c>
      <c r="N21" s="185"/>
      <c r="O21" s="12"/>
      <c r="P21" s="95"/>
      <c r="Q21" s="109"/>
      <c r="R21" s="75"/>
      <c r="S21" s="492" t="s">
        <v>39</v>
      </c>
      <c r="T21" s="493"/>
      <c r="U21" s="493"/>
      <c r="V21" s="493"/>
      <c r="W21" s="493"/>
    </row>
    <row r="22" spans="1:23" ht="15" customHeight="1" thickBot="1">
      <c r="A22" s="217">
        <v>6</v>
      </c>
      <c r="B22" s="203"/>
      <c r="C22" s="76"/>
      <c r="D22" s="29"/>
      <c r="E22" s="77"/>
      <c r="F22" s="70"/>
      <c r="G22" s="197">
        <v>6</v>
      </c>
      <c r="H22" s="209"/>
      <c r="I22" s="85"/>
      <c r="J22" s="11"/>
      <c r="K22" s="125"/>
      <c r="M22" s="188">
        <v>6</v>
      </c>
      <c r="N22" s="185"/>
      <c r="O22" s="12"/>
      <c r="P22" s="95"/>
      <c r="Q22" s="109"/>
      <c r="R22" s="75"/>
      <c r="S22" s="183" t="s">
        <v>33</v>
      </c>
      <c r="T22" s="224" t="s">
        <v>34</v>
      </c>
      <c r="U22" s="72" t="s">
        <v>30</v>
      </c>
      <c r="V22" s="73" t="s">
        <v>35</v>
      </c>
      <c r="W22" s="74" t="s">
        <v>5</v>
      </c>
    </row>
    <row r="23" spans="1:23" ht="15" customHeight="1" thickBot="1">
      <c r="A23" s="218">
        <v>7</v>
      </c>
      <c r="B23" s="203"/>
      <c r="C23" s="79"/>
      <c r="D23" s="29"/>
      <c r="E23" s="77"/>
      <c r="F23" s="70"/>
      <c r="G23" s="198"/>
      <c r="H23" s="211"/>
      <c r="I23" s="99"/>
      <c r="J23" s="98"/>
      <c r="K23" s="126"/>
      <c r="M23" s="188">
        <v>7</v>
      </c>
      <c r="N23" s="185"/>
      <c r="O23" s="12"/>
      <c r="P23" s="95"/>
      <c r="Q23" s="109"/>
      <c r="R23" s="75"/>
      <c r="S23" s="179">
        <v>1</v>
      </c>
      <c r="T23" s="180"/>
      <c r="U23" s="133"/>
      <c r="V23" s="134"/>
      <c r="W23" s="225"/>
    </row>
    <row r="24" spans="1:23" ht="15" customHeight="1">
      <c r="A24" s="217">
        <v>8</v>
      </c>
      <c r="B24" s="222"/>
      <c r="C24" s="76"/>
      <c r="D24" s="30"/>
      <c r="E24" s="77"/>
      <c r="F24" s="70"/>
      <c r="M24" s="188">
        <v>8</v>
      </c>
      <c r="N24" s="185"/>
      <c r="O24" s="12"/>
      <c r="P24" s="95"/>
      <c r="Q24" s="109"/>
      <c r="R24" s="75"/>
      <c r="S24" s="177">
        <v>2</v>
      </c>
      <c r="T24" s="115"/>
      <c r="U24" s="12"/>
      <c r="V24" s="95"/>
      <c r="W24" s="64"/>
    </row>
    <row r="25" spans="1:23" ht="15" customHeight="1" thickBot="1">
      <c r="A25" s="217">
        <v>9</v>
      </c>
      <c r="B25" s="203"/>
      <c r="C25" s="76"/>
      <c r="D25" s="29"/>
      <c r="E25" s="77"/>
      <c r="F25" s="70"/>
      <c r="G25" s="490" t="s">
        <v>31</v>
      </c>
      <c r="H25" s="490"/>
      <c r="I25" s="490"/>
      <c r="J25" s="490"/>
      <c r="K25" s="491"/>
      <c r="M25" s="188">
        <v>9</v>
      </c>
      <c r="N25" s="185"/>
      <c r="O25" s="12"/>
      <c r="P25" s="95"/>
      <c r="Q25" s="109"/>
      <c r="R25" s="75"/>
      <c r="S25" s="177">
        <v>3</v>
      </c>
      <c r="T25" s="115"/>
      <c r="U25" s="12"/>
      <c r="V25" s="95"/>
      <c r="W25" s="64"/>
    </row>
    <row r="26" spans="1:23" ht="15" customHeight="1" thickBot="1">
      <c r="A26" s="218">
        <v>10</v>
      </c>
      <c r="B26" s="137"/>
      <c r="C26" s="76"/>
      <c r="D26" s="30"/>
      <c r="E26" s="77"/>
      <c r="F26" s="70"/>
      <c r="G26" s="102" t="s">
        <v>6</v>
      </c>
      <c r="H26" s="175" t="s">
        <v>32</v>
      </c>
      <c r="I26" s="71" t="s">
        <v>30</v>
      </c>
      <c r="J26" s="199" t="s">
        <v>4</v>
      </c>
      <c r="K26" s="200" t="s">
        <v>5</v>
      </c>
      <c r="M26" s="188">
        <v>10</v>
      </c>
      <c r="N26" s="185"/>
      <c r="O26" s="12"/>
      <c r="P26" s="95"/>
      <c r="Q26" s="109"/>
      <c r="R26" s="75"/>
      <c r="S26" s="177">
        <v>4</v>
      </c>
      <c r="T26" s="115"/>
      <c r="U26" s="12"/>
      <c r="V26" s="95"/>
      <c r="W26" s="64"/>
    </row>
    <row r="27" spans="1:23" ht="15" customHeight="1">
      <c r="A27" s="217">
        <v>11</v>
      </c>
      <c r="B27" s="203"/>
      <c r="C27" s="76"/>
      <c r="D27" s="29"/>
      <c r="E27" s="77"/>
      <c r="F27" s="70"/>
      <c r="G27" s="205">
        <v>1</v>
      </c>
      <c r="H27" s="201"/>
      <c r="I27" s="170"/>
      <c r="J27" s="25"/>
      <c r="K27" s="202"/>
      <c r="M27" s="188">
        <v>11</v>
      </c>
      <c r="N27" s="185"/>
      <c r="O27" s="12"/>
      <c r="P27" s="95"/>
      <c r="Q27" s="109"/>
      <c r="R27" s="75"/>
      <c r="S27" s="177">
        <v>5</v>
      </c>
      <c r="T27" s="115"/>
      <c r="U27" s="12"/>
      <c r="V27" s="95"/>
      <c r="W27" s="64"/>
    </row>
    <row r="28" spans="1:23" ht="15" customHeight="1">
      <c r="A28" s="217">
        <v>12</v>
      </c>
      <c r="B28" s="223"/>
      <c r="C28" s="76"/>
      <c r="D28" s="29"/>
      <c r="E28" s="77"/>
      <c r="F28" s="70"/>
      <c r="G28" s="197">
        <v>2</v>
      </c>
      <c r="H28" s="137"/>
      <c r="I28" s="78"/>
      <c r="J28" s="21"/>
      <c r="K28" s="64"/>
      <c r="M28" s="188">
        <v>12</v>
      </c>
      <c r="N28" s="185"/>
      <c r="O28" s="12"/>
      <c r="P28" s="95"/>
      <c r="Q28" s="109"/>
      <c r="R28" s="75"/>
      <c r="S28" s="177">
        <v>6</v>
      </c>
      <c r="T28" s="115"/>
      <c r="U28" s="12"/>
      <c r="V28" s="95"/>
      <c r="W28" s="64"/>
    </row>
    <row r="29" spans="1:23" ht="15" customHeight="1" thickBot="1">
      <c r="A29" s="218">
        <v>13</v>
      </c>
      <c r="B29" s="137"/>
      <c r="C29" s="79"/>
      <c r="D29" s="30"/>
      <c r="E29" s="77"/>
      <c r="F29" s="70"/>
      <c r="G29" s="197">
        <v>3</v>
      </c>
      <c r="H29" s="203"/>
      <c r="I29" s="76"/>
      <c r="J29" s="11"/>
      <c r="K29" s="64"/>
      <c r="M29" s="188">
        <v>13</v>
      </c>
      <c r="N29" s="185"/>
      <c r="O29" s="12"/>
      <c r="P29" s="95"/>
      <c r="Q29" s="109"/>
      <c r="R29" s="75"/>
      <c r="S29" s="178"/>
      <c r="T29" s="116"/>
      <c r="U29" s="99"/>
      <c r="V29" s="98"/>
      <c r="W29" s="67"/>
    </row>
    <row r="30" spans="1:18" ht="15" customHeight="1">
      <c r="A30" s="217">
        <v>14</v>
      </c>
      <c r="B30" s="137"/>
      <c r="C30" s="79"/>
      <c r="D30" s="30"/>
      <c r="E30" s="77"/>
      <c r="F30" s="70"/>
      <c r="G30" s="197">
        <v>4</v>
      </c>
      <c r="H30" s="203"/>
      <c r="I30" s="79"/>
      <c r="J30" s="11"/>
      <c r="K30" s="64"/>
      <c r="M30" s="188">
        <v>14</v>
      </c>
      <c r="N30" s="185"/>
      <c r="O30" s="12"/>
      <c r="P30" s="95"/>
      <c r="Q30" s="109"/>
      <c r="R30" s="75"/>
    </row>
    <row r="31" spans="1:18" ht="15" customHeight="1">
      <c r="A31" s="217">
        <v>15</v>
      </c>
      <c r="B31" s="203"/>
      <c r="C31" s="81"/>
      <c r="D31" s="29"/>
      <c r="E31" s="77"/>
      <c r="F31" s="70"/>
      <c r="G31" s="197">
        <v>5</v>
      </c>
      <c r="H31" s="137"/>
      <c r="I31" s="79"/>
      <c r="J31" s="21"/>
      <c r="K31" s="64"/>
      <c r="M31" s="188">
        <v>15</v>
      </c>
      <c r="N31" s="185"/>
      <c r="O31" s="12"/>
      <c r="P31" s="95"/>
      <c r="Q31" s="109"/>
      <c r="R31" s="75"/>
    </row>
    <row r="32" spans="1:18" ht="15" customHeight="1">
      <c r="A32" s="218">
        <v>16</v>
      </c>
      <c r="B32" s="203"/>
      <c r="C32" s="76"/>
      <c r="D32" s="29"/>
      <c r="E32" s="77"/>
      <c r="F32" s="70"/>
      <c r="G32" s="197">
        <v>6</v>
      </c>
      <c r="H32" s="203"/>
      <c r="I32" s="76"/>
      <c r="J32" s="11"/>
      <c r="K32" s="64"/>
      <c r="M32" s="188">
        <v>16</v>
      </c>
      <c r="N32" s="185"/>
      <c r="O32" s="12"/>
      <c r="P32" s="95"/>
      <c r="Q32" s="109"/>
      <c r="R32" s="75"/>
    </row>
    <row r="33" spans="1:23" ht="15" customHeight="1" thickBot="1">
      <c r="A33" s="217">
        <v>17</v>
      </c>
      <c r="B33" s="222"/>
      <c r="C33" s="76"/>
      <c r="D33" s="29"/>
      <c r="E33" s="77"/>
      <c r="F33" s="70"/>
      <c r="G33" s="198"/>
      <c r="H33" s="212"/>
      <c r="I33" s="89"/>
      <c r="J33" s="80"/>
      <c r="K33" s="67"/>
      <c r="M33" s="188">
        <v>17</v>
      </c>
      <c r="N33" s="185"/>
      <c r="O33" s="12"/>
      <c r="P33" s="95"/>
      <c r="Q33" s="109"/>
      <c r="R33" s="75"/>
      <c r="S33" s="488" t="s">
        <v>41</v>
      </c>
      <c r="T33" s="489"/>
      <c r="U33" s="489"/>
      <c r="V33" s="489"/>
      <c r="W33" s="489"/>
    </row>
    <row r="34" spans="1:23" ht="15" customHeight="1" thickBot="1">
      <c r="A34" s="217">
        <v>18</v>
      </c>
      <c r="B34" s="223"/>
      <c r="C34" s="76"/>
      <c r="D34" s="29"/>
      <c r="E34" s="77"/>
      <c r="F34" s="70"/>
      <c r="G34" s="69"/>
      <c r="H34" s="69"/>
      <c r="I34" s="69"/>
      <c r="J34" s="69"/>
      <c r="K34" s="69"/>
      <c r="M34" s="188">
        <v>18</v>
      </c>
      <c r="N34" s="185"/>
      <c r="O34" s="12"/>
      <c r="P34" s="95"/>
      <c r="Q34" s="109"/>
      <c r="R34" s="75"/>
      <c r="S34" s="183" t="s">
        <v>33</v>
      </c>
      <c r="T34" s="182" t="s">
        <v>34</v>
      </c>
      <c r="U34" s="71" t="s">
        <v>30</v>
      </c>
      <c r="V34" s="171" t="s">
        <v>35</v>
      </c>
      <c r="W34" s="172" t="s">
        <v>5</v>
      </c>
    </row>
    <row r="35" spans="1:23" ht="15" customHeight="1" thickBot="1">
      <c r="A35" s="218">
        <v>19</v>
      </c>
      <c r="B35" s="137"/>
      <c r="C35" s="78"/>
      <c r="D35" s="30"/>
      <c r="E35" s="77"/>
      <c r="F35" s="70"/>
      <c r="G35" s="103"/>
      <c r="H35" s="103"/>
      <c r="I35" s="103" t="s">
        <v>42</v>
      </c>
      <c r="J35" s="103"/>
      <c r="K35" s="104"/>
      <c r="M35" s="188">
        <v>19</v>
      </c>
      <c r="N35" s="185"/>
      <c r="O35" s="12"/>
      <c r="P35" s="95"/>
      <c r="Q35" s="109"/>
      <c r="R35" s="75"/>
      <c r="S35" s="179">
        <v>1</v>
      </c>
      <c r="T35" s="173"/>
      <c r="U35" s="26"/>
      <c r="V35" s="60"/>
      <c r="W35" s="202"/>
    </row>
    <row r="36" spans="1:23" ht="15" customHeight="1" thickBot="1">
      <c r="A36" s="217">
        <v>20</v>
      </c>
      <c r="B36" s="203"/>
      <c r="C36" s="79"/>
      <c r="D36" s="29"/>
      <c r="E36" s="77"/>
      <c r="F36" s="70"/>
      <c r="G36" s="102" t="s">
        <v>6</v>
      </c>
      <c r="H36" s="175" t="s">
        <v>32</v>
      </c>
      <c r="I36" s="199" t="s">
        <v>30</v>
      </c>
      <c r="J36" s="199" t="s">
        <v>4</v>
      </c>
      <c r="K36" s="200" t="s">
        <v>5</v>
      </c>
      <c r="M36" s="188">
        <v>20</v>
      </c>
      <c r="N36" s="185"/>
      <c r="O36" s="12"/>
      <c r="P36" s="95"/>
      <c r="Q36" s="109"/>
      <c r="S36" s="177">
        <v>2</v>
      </c>
      <c r="T36" s="115"/>
      <c r="U36" s="12"/>
      <c r="V36" s="95"/>
      <c r="W36" s="64"/>
    </row>
    <row r="37" spans="1:23" ht="15" customHeight="1">
      <c r="A37" s="217">
        <v>21</v>
      </c>
      <c r="B37" s="203"/>
      <c r="C37" s="76"/>
      <c r="D37" s="29"/>
      <c r="E37" s="77"/>
      <c r="F37" s="70"/>
      <c r="G37" s="205">
        <v>1</v>
      </c>
      <c r="H37" s="201"/>
      <c r="I37" s="214"/>
      <c r="J37" s="33"/>
      <c r="K37" s="202"/>
      <c r="M37" s="188">
        <v>21</v>
      </c>
      <c r="N37" s="185"/>
      <c r="O37" s="12"/>
      <c r="P37" s="95"/>
      <c r="Q37" s="109"/>
      <c r="S37" s="177">
        <v>3</v>
      </c>
      <c r="T37" s="115"/>
      <c r="U37" s="12"/>
      <c r="V37" s="95"/>
      <c r="W37" s="64"/>
    </row>
    <row r="38" spans="1:23" ht="15" customHeight="1">
      <c r="A38" s="218">
        <v>22</v>
      </c>
      <c r="B38" s="203"/>
      <c r="C38" s="78"/>
      <c r="D38" s="29"/>
      <c r="E38" s="77"/>
      <c r="F38" s="70"/>
      <c r="G38" s="197">
        <v>2</v>
      </c>
      <c r="H38" s="203"/>
      <c r="I38" s="76"/>
      <c r="J38" s="11"/>
      <c r="K38" s="64"/>
      <c r="M38" s="188">
        <v>22</v>
      </c>
      <c r="N38" s="185"/>
      <c r="O38" s="12"/>
      <c r="P38" s="95"/>
      <c r="Q38" s="109"/>
      <c r="S38" s="177">
        <v>4</v>
      </c>
      <c r="T38" s="115"/>
      <c r="U38" s="12"/>
      <c r="V38" s="95"/>
      <c r="W38" s="64"/>
    </row>
    <row r="39" spans="1:23" ht="15" customHeight="1">
      <c r="A39" s="217">
        <v>23</v>
      </c>
      <c r="B39" s="203"/>
      <c r="C39" s="78"/>
      <c r="D39" s="30"/>
      <c r="E39" s="77"/>
      <c r="F39" s="70"/>
      <c r="G39" s="197">
        <v>3</v>
      </c>
      <c r="H39" s="137"/>
      <c r="I39" s="79"/>
      <c r="J39" s="21"/>
      <c r="K39" s="64"/>
      <c r="M39" s="188">
        <v>23</v>
      </c>
      <c r="N39" s="185"/>
      <c r="O39" s="12"/>
      <c r="P39" s="95"/>
      <c r="Q39" s="109"/>
      <c r="S39" s="177">
        <v>5</v>
      </c>
      <c r="T39" s="115"/>
      <c r="U39" s="12"/>
      <c r="V39" s="95"/>
      <c r="W39" s="64"/>
    </row>
    <row r="40" spans="1:23" ht="15" customHeight="1" thickBot="1">
      <c r="A40" s="217">
        <v>24</v>
      </c>
      <c r="B40" s="222"/>
      <c r="C40" s="76"/>
      <c r="D40" s="29"/>
      <c r="E40" s="77"/>
      <c r="F40" s="70"/>
      <c r="G40" s="197">
        <v>4</v>
      </c>
      <c r="H40" s="203"/>
      <c r="I40" s="79"/>
      <c r="J40" s="11"/>
      <c r="K40" s="64"/>
      <c r="M40" s="188">
        <v>24</v>
      </c>
      <c r="N40" s="185"/>
      <c r="O40" s="12"/>
      <c r="P40" s="95"/>
      <c r="Q40" s="109"/>
      <c r="S40" s="178">
        <v>6</v>
      </c>
      <c r="T40" s="116"/>
      <c r="U40" s="99"/>
      <c r="V40" s="98"/>
      <c r="W40" s="67"/>
    </row>
    <row r="41" spans="1:17" ht="15" customHeight="1">
      <c r="A41" s="218">
        <v>25</v>
      </c>
      <c r="B41" s="203"/>
      <c r="C41" s="76"/>
      <c r="D41" s="29"/>
      <c r="E41" s="77"/>
      <c r="F41" s="70"/>
      <c r="G41" s="197">
        <v>5</v>
      </c>
      <c r="H41" s="137"/>
      <c r="I41" s="88"/>
      <c r="J41" s="21"/>
      <c r="K41" s="64"/>
      <c r="M41" s="188">
        <v>25</v>
      </c>
      <c r="N41" s="185"/>
      <c r="O41" s="12"/>
      <c r="P41" s="95"/>
      <c r="Q41" s="109"/>
    </row>
    <row r="42" spans="1:17" ht="15" customHeight="1">
      <c r="A42" s="217">
        <v>26</v>
      </c>
      <c r="B42" s="203"/>
      <c r="C42" s="76"/>
      <c r="D42" s="29"/>
      <c r="E42" s="77"/>
      <c r="F42" s="70"/>
      <c r="G42" s="213">
        <v>6</v>
      </c>
      <c r="H42" s="203"/>
      <c r="I42" s="85"/>
      <c r="J42" s="11"/>
      <c r="K42" s="64"/>
      <c r="M42" s="188">
        <v>26</v>
      </c>
      <c r="N42" s="185"/>
      <c r="O42" s="12"/>
      <c r="P42" s="95"/>
      <c r="Q42" s="109"/>
    </row>
    <row r="43" spans="1:17" ht="15" customHeight="1" thickBot="1">
      <c r="A43" s="217">
        <v>27</v>
      </c>
      <c r="B43" s="203"/>
      <c r="C43" s="76"/>
      <c r="D43" s="29"/>
      <c r="E43" s="77"/>
      <c r="F43" s="70"/>
      <c r="G43" s="213"/>
      <c r="H43" s="116"/>
      <c r="I43" s="99"/>
      <c r="J43" s="98"/>
      <c r="K43" s="67"/>
      <c r="L43" s="70"/>
      <c r="M43" s="188">
        <v>27</v>
      </c>
      <c r="N43" s="185"/>
      <c r="O43" s="12"/>
      <c r="P43" s="95"/>
      <c r="Q43" s="109"/>
    </row>
    <row r="44" spans="1:17" ht="15" customHeight="1">
      <c r="A44" s="218">
        <v>28</v>
      </c>
      <c r="B44" s="222"/>
      <c r="C44" s="76"/>
      <c r="D44" s="29"/>
      <c r="E44" s="77"/>
      <c r="F44" s="70"/>
      <c r="G44" s="42"/>
      <c r="M44" s="188">
        <v>28</v>
      </c>
      <c r="N44" s="185"/>
      <c r="O44" s="12"/>
      <c r="P44" s="95"/>
      <c r="Q44" s="109"/>
    </row>
    <row r="45" spans="1:17" ht="15" customHeight="1">
      <c r="A45" s="217">
        <v>29</v>
      </c>
      <c r="B45" s="137"/>
      <c r="C45" s="76"/>
      <c r="D45" s="30"/>
      <c r="E45" s="77"/>
      <c r="F45" s="70"/>
      <c r="M45" s="188">
        <v>29</v>
      </c>
      <c r="N45" s="185"/>
      <c r="O45" s="12"/>
      <c r="P45" s="95"/>
      <c r="Q45" s="109"/>
    </row>
    <row r="46" spans="1:17" ht="15" customHeight="1" thickBot="1">
      <c r="A46" s="219">
        <v>30</v>
      </c>
      <c r="B46" s="204"/>
      <c r="C46" s="82"/>
      <c r="D46" s="83"/>
      <c r="E46" s="84"/>
      <c r="M46" s="189">
        <v>30</v>
      </c>
      <c r="N46" s="186"/>
      <c r="O46" s="99"/>
      <c r="P46" s="98"/>
      <c r="Q46" s="111"/>
    </row>
  </sheetData>
  <sheetProtection/>
  <mergeCells count="18">
    <mergeCell ref="S2:T2"/>
    <mergeCell ref="U2:W2"/>
    <mergeCell ref="S3:T3"/>
    <mergeCell ref="U3:V3"/>
    <mergeCell ref="C5:D5"/>
    <mergeCell ref="G4:K4"/>
    <mergeCell ref="S4:W4"/>
    <mergeCell ref="A4:E4"/>
    <mergeCell ref="M4:Q4"/>
    <mergeCell ref="S33:W33"/>
    <mergeCell ref="G25:K25"/>
    <mergeCell ref="S21:W21"/>
    <mergeCell ref="A15:E15"/>
    <mergeCell ref="G15:K15"/>
    <mergeCell ref="G5:K5"/>
    <mergeCell ref="O5:P5"/>
    <mergeCell ref="S7:W7"/>
    <mergeCell ref="M15:R15"/>
  </mergeCells>
  <printOptions/>
  <pageMargins left="0.56" right="0.52" top="0.984" bottom="0.984" header="0.512" footer="0.51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39" sqref="F39"/>
    </sheetView>
  </sheetViews>
  <sheetFormatPr defaultColWidth="9.00390625" defaultRowHeight="13.5"/>
  <cols>
    <col min="2" max="2" width="14.625" style="0" customWidth="1"/>
    <col min="3" max="3" width="18.625" style="0" customWidth="1"/>
    <col min="4" max="4" width="4.00390625" style="0" customWidth="1"/>
    <col min="5" max="5" width="8.375" style="0" customWidth="1"/>
    <col min="8" max="8" width="14.25390625" style="0" customWidth="1"/>
    <col min="9" max="9" width="18.625" style="0" customWidth="1"/>
    <col min="10" max="10" width="4.375" style="0" customWidth="1"/>
    <col min="11" max="11" width="7.875" style="0" customWidth="1"/>
  </cols>
  <sheetData>
    <row r="1" spans="1:11" ht="25.5">
      <c r="A1" s="274"/>
      <c r="B1" s="274"/>
      <c r="C1" s="343" t="s">
        <v>82</v>
      </c>
      <c r="D1" s="274"/>
      <c r="E1" s="274"/>
      <c r="F1" s="274"/>
      <c r="G1" s="274"/>
      <c r="H1" s="274"/>
      <c r="I1" s="274"/>
      <c r="J1" s="274"/>
      <c r="K1" s="274"/>
    </row>
    <row r="2" spans="1:11" ht="13.5">
      <c r="A2" s="274"/>
      <c r="B2" s="274"/>
      <c r="C2" s="293"/>
      <c r="D2" s="274"/>
      <c r="E2" s="274"/>
      <c r="F2" s="274"/>
      <c r="G2" s="274"/>
      <c r="H2" s="274"/>
      <c r="I2" s="511" t="s">
        <v>83</v>
      </c>
      <c r="J2" s="512"/>
      <c r="K2" s="512"/>
    </row>
    <row r="3" spans="1:11" ht="21">
      <c r="A3" s="274"/>
      <c r="B3" s="274"/>
      <c r="C3" s="275" t="s">
        <v>59</v>
      </c>
      <c r="D3" s="274"/>
      <c r="E3" s="274"/>
      <c r="F3" s="274"/>
      <c r="G3" s="275" t="s">
        <v>60</v>
      </c>
      <c r="H3" s="274"/>
      <c r="I3" s="513" t="s">
        <v>84</v>
      </c>
      <c r="J3" s="514"/>
      <c r="K3" s="514"/>
    </row>
    <row r="4" spans="1:11" ht="13.5">
      <c r="A4" s="274"/>
      <c r="B4" s="274"/>
      <c r="C4" s="276" t="s">
        <v>46</v>
      </c>
      <c r="D4" s="274"/>
      <c r="E4" s="277" t="s">
        <v>61</v>
      </c>
      <c r="F4" s="274"/>
      <c r="G4" s="274"/>
      <c r="H4" s="274"/>
      <c r="I4" s="274"/>
      <c r="J4" s="274"/>
      <c r="K4" s="274"/>
    </row>
    <row r="5" spans="1:11" ht="13.5">
      <c r="A5" s="274"/>
      <c r="B5" s="274">
        <v>1</v>
      </c>
      <c r="C5" s="278" t="e">
        <f>VLOOKUP(B5,'得点入力'!$R$7:$X$13,2,FALSE)</f>
        <v>#N/A</v>
      </c>
      <c r="D5" s="274"/>
      <c r="E5" s="411" t="s">
        <v>91</v>
      </c>
      <c r="F5" s="274"/>
      <c r="G5" s="280" t="s">
        <v>19</v>
      </c>
      <c r="H5" s="274" t="s">
        <v>62</v>
      </c>
      <c r="I5" s="274" t="s">
        <v>63</v>
      </c>
      <c r="J5" s="278" t="s">
        <v>35</v>
      </c>
      <c r="K5" s="281" t="s">
        <v>64</v>
      </c>
    </row>
    <row r="6" spans="1:11" ht="13.5">
      <c r="A6" s="274"/>
      <c r="B6" s="274">
        <v>2</v>
      </c>
      <c r="C6" s="278" t="e">
        <f>VLOOKUP(B6,'得点入力'!$R$7:$X$13,2,FALSE)</f>
        <v>#N/A</v>
      </c>
      <c r="D6" s="274"/>
      <c r="E6" s="279">
        <v>71.4</v>
      </c>
      <c r="F6" s="274"/>
      <c r="G6" s="274">
        <v>1</v>
      </c>
      <c r="H6" s="274" t="e">
        <f>VLOOKUP(G6,'種目別'!$B$7:$G$69,3,FALSE)</f>
        <v>#N/A</v>
      </c>
      <c r="I6" s="274" t="e">
        <f>VLOOKUP(G6,'種目別'!$B$7:$G$69,4,FALSE)</f>
        <v>#N/A</v>
      </c>
      <c r="J6" s="276" t="e">
        <f>VLOOKUP(G6,'種目別'!$B$7:$G$69,5,FALSE)</f>
        <v>#N/A</v>
      </c>
      <c r="K6" s="282" t="e">
        <f>VLOOKUP(G6,'種目別'!$B$7:$G$69,6,FALSE)</f>
        <v>#N/A</v>
      </c>
    </row>
    <row r="7" spans="1:11" ht="13.5">
      <c r="A7" s="274"/>
      <c r="B7" s="274">
        <v>3</v>
      </c>
      <c r="C7" s="278" t="e">
        <f>VLOOKUP(B7,'得点入力'!$R$7:$X$13,2,FALSE)</f>
        <v>#N/A</v>
      </c>
      <c r="D7" s="274"/>
      <c r="E7" s="279">
        <v>62.35</v>
      </c>
      <c r="F7" s="274"/>
      <c r="G7" s="274">
        <v>2</v>
      </c>
      <c r="H7" s="274" t="e">
        <f>VLOOKUP(G7,'種目別'!$B$7:$G$69,3,FALSE)</f>
        <v>#N/A</v>
      </c>
      <c r="I7" s="274" t="e">
        <f>VLOOKUP(G7,'種目別'!$B$7:$G$69,4,FALSE)</f>
        <v>#N/A</v>
      </c>
      <c r="J7" s="276" t="e">
        <f>VLOOKUP(G7,'種目別'!$B$7:$G$69,5,FALSE)</f>
        <v>#N/A</v>
      </c>
      <c r="K7" s="282" t="e">
        <f>VLOOKUP(G7,'種目別'!$B$7:$G$69,6,FALSE)</f>
        <v>#N/A</v>
      </c>
    </row>
    <row r="8" spans="1:11" ht="13.5">
      <c r="A8" s="274"/>
      <c r="B8" s="274">
        <v>4</v>
      </c>
      <c r="C8" s="278" t="e">
        <f>VLOOKUP(B8,'得点入力'!$R$7:$X$13,2,FALSE)</f>
        <v>#N/A</v>
      </c>
      <c r="D8" s="274"/>
      <c r="E8" s="279">
        <v>61.95</v>
      </c>
      <c r="F8" s="274"/>
      <c r="G8" s="274">
        <v>3</v>
      </c>
      <c r="H8" s="274" t="e">
        <f>VLOOKUP(G8,'種目別'!$B$7:$G$69,3,FALSE)</f>
        <v>#N/A</v>
      </c>
      <c r="I8" s="274" t="e">
        <f>VLOOKUP(G8,'種目別'!$B$7:$G$69,4,FALSE)</f>
        <v>#N/A</v>
      </c>
      <c r="J8" s="276" t="e">
        <f>VLOOKUP(G8,'種目別'!$B$7:$G$69,5,FALSE)</f>
        <v>#N/A</v>
      </c>
      <c r="K8" s="282" t="e">
        <f>VLOOKUP(G8,'種目別'!$B$7:$G$69,6,FALSE)</f>
        <v>#N/A</v>
      </c>
    </row>
    <row r="9" spans="1:11" ht="13.5">
      <c r="A9" s="274"/>
      <c r="B9" s="274">
        <v>5</v>
      </c>
      <c r="C9" s="294" t="e">
        <f>VLOOKUP(B9,'得点入力'!$R$7:$X$13,2,FALSE)</f>
        <v>#N/A</v>
      </c>
      <c r="D9" s="274"/>
      <c r="E9" s="279">
        <v>55.15</v>
      </c>
      <c r="F9" s="274"/>
      <c r="G9" s="274">
        <v>4</v>
      </c>
      <c r="H9" s="274" t="e">
        <f>VLOOKUP(G9,'種目別'!$B$7:$G$69,3,FALSE)</f>
        <v>#N/A</v>
      </c>
      <c r="I9" s="274" t="e">
        <f>VLOOKUP(G9,'種目別'!$B$7:$G$69,4,FALSE)</f>
        <v>#N/A</v>
      </c>
      <c r="J9" s="276" t="e">
        <f>VLOOKUP(G9,'種目別'!$B$7:$G$69,5,FALSE)</f>
        <v>#N/A</v>
      </c>
      <c r="K9" s="282" t="e">
        <f>VLOOKUP(G9,'種目別'!$B$7:$G$69,6,FALSE)</f>
        <v>#N/A</v>
      </c>
    </row>
    <row r="10" spans="1:11" ht="13.5">
      <c r="A10" s="274"/>
      <c r="B10" s="274">
        <v>6</v>
      </c>
      <c r="C10" s="412"/>
      <c r="D10" s="274"/>
      <c r="E10" s="279">
        <v>50.05</v>
      </c>
      <c r="F10" s="274"/>
      <c r="G10" s="274">
        <v>4</v>
      </c>
      <c r="H10" s="413"/>
      <c r="I10" s="413"/>
      <c r="J10" s="276"/>
      <c r="K10" s="282" t="e">
        <f>VLOOKUP(G10,'種目別'!$B$7:$G$69,6,FALSE)</f>
        <v>#N/A</v>
      </c>
    </row>
    <row r="11" spans="1:11" ht="13.5">
      <c r="A11" s="274"/>
      <c r="B11" s="274"/>
      <c r="C11" s="274"/>
      <c r="D11" s="274"/>
      <c r="E11" s="274"/>
      <c r="F11" s="274"/>
      <c r="G11" s="274">
        <v>6</v>
      </c>
      <c r="H11" s="274" t="e">
        <f>VLOOKUP(G11,'種目別'!$B$7:$G$69,3,FALSE)</f>
        <v>#N/A</v>
      </c>
      <c r="I11" s="274" t="e">
        <f>VLOOKUP(G11,'種目別'!$B$7:$G$69,4,FALSE)</f>
        <v>#N/A</v>
      </c>
      <c r="J11" s="276" t="e">
        <f>VLOOKUP(G11,'種目別'!$B$7:$G$69,5,FALSE)</f>
        <v>#N/A</v>
      </c>
      <c r="K11" s="282" t="e">
        <f>VLOOKUP(G11,'種目別'!$B$7:$G$69,6,FALSE)</f>
        <v>#N/A</v>
      </c>
    </row>
    <row r="12" spans="1:11" ht="13.5">
      <c r="A12" s="274"/>
      <c r="B12" s="274"/>
      <c r="C12" s="274"/>
      <c r="D12" s="274"/>
      <c r="E12" s="274"/>
      <c r="F12" s="274"/>
      <c r="G12" s="274">
        <v>6</v>
      </c>
      <c r="H12" s="413"/>
      <c r="I12" s="413"/>
      <c r="J12" s="276"/>
      <c r="K12" s="282" t="e">
        <f>VLOOKUP(G12,'種目別'!$B$7:$G$69,6,FALSE)</f>
        <v>#N/A</v>
      </c>
    </row>
    <row r="13" spans="1:11" ht="21">
      <c r="A13" s="274"/>
      <c r="B13" s="274"/>
      <c r="C13" s="275" t="s">
        <v>65</v>
      </c>
      <c r="D13" s="274"/>
      <c r="E13" s="274"/>
      <c r="F13" s="274"/>
      <c r="G13" s="274"/>
      <c r="H13" s="274"/>
      <c r="I13" s="274"/>
      <c r="J13" s="276"/>
      <c r="K13" s="274"/>
    </row>
    <row r="14" spans="1:11" ht="13.5">
      <c r="A14" s="274"/>
      <c r="B14" s="274" t="s">
        <v>62</v>
      </c>
      <c r="C14" s="274" t="s">
        <v>63</v>
      </c>
      <c r="D14" s="278" t="s">
        <v>35</v>
      </c>
      <c r="E14" s="281" t="s">
        <v>64</v>
      </c>
      <c r="F14" s="274"/>
      <c r="G14" s="280" t="s">
        <v>69</v>
      </c>
      <c r="H14" s="274" t="s">
        <v>62</v>
      </c>
      <c r="I14" s="274" t="s">
        <v>63</v>
      </c>
      <c r="J14" s="276" t="s">
        <v>35</v>
      </c>
      <c r="K14" s="281" t="s">
        <v>64</v>
      </c>
    </row>
    <row r="15" spans="1:11" ht="13.5">
      <c r="A15" s="274">
        <v>1</v>
      </c>
      <c r="B15" s="274" t="e">
        <f>VLOOKUP(A15,'個人総合'!$B$7:$K$69,3,FALSE)</f>
        <v>#N/A</v>
      </c>
      <c r="C15" s="274" t="e">
        <f>VLOOKUP(A15,'個人総合'!$B$7:$K$69,4,FALSE)</f>
        <v>#N/A</v>
      </c>
      <c r="D15" s="276" t="e">
        <f>VLOOKUP(A15,'個人総合'!$B$7:$K$69,5,FALSE)</f>
        <v>#N/A</v>
      </c>
      <c r="E15" s="282" t="e">
        <f>VLOOKUP(A15,'個人総合'!$B$7:$K$69,10,FALSE)</f>
        <v>#N/A</v>
      </c>
      <c r="F15" s="274"/>
      <c r="G15" s="274">
        <v>1</v>
      </c>
      <c r="H15" s="274" t="e">
        <f>VLOOKUP(G15,'種目別'!$J$7:$O$69,3,FALSE)</f>
        <v>#N/A</v>
      </c>
      <c r="I15" s="274" t="e">
        <f>VLOOKUP(G15,'種目別'!$J$7:$O$69,4,FALSE)</f>
        <v>#N/A</v>
      </c>
      <c r="J15" s="276" t="e">
        <f>VLOOKUP(G15,'種目別'!$J$7:$O$69,5,FALSE)</f>
        <v>#N/A</v>
      </c>
      <c r="K15" s="282" t="e">
        <f>VLOOKUP(G15,'種目別'!$J$7:$O$69,6,FALSE)</f>
        <v>#N/A</v>
      </c>
    </row>
    <row r="16" spans="1:11" ht="13.5">
      <c r="A16" s="274">
        <v>2</v>
      </c>
      <c r="B16" s="274" t="e">
        <f>VLOOKUP(A16,'個人総合'!$B$7:$K$69,3,FALSE)</f>
        <v>#N/A</v>
      </c>
      <c r="C16" s="274" t="e">
        <f>VLOOKUP(A16,'個人総合'!$B$7:$K$69,4,FALSE)</f>
        <v>#N/A</v>
      </c>
      <c r="D16" s="276" t="e">
        <f>VLOOKUP(A16,'個人総合'!$B$7:$K$69,5,FALSE)</f>
        <v>#N/A</v>
      </c>
      <c r="E16" s="282" t="e">
        <f>VLOOKUP(A16,'個人総合'!$B$7:$K$69,10,FALSE)</f>
        <v>#N/A</v>
      </c>
      <c r="F16" s="274"/>
      <c r="G16" s="274">
        <v>2</v>
      </c>
      <c r="H16" s="274" t="e">
        <f>VLOOKUP(G16,'種目別'!$J$7:$O$69,3,FALSE)</f>
        <v>#N/A</v>
      </c>
      <c r="I16" s="274" t="e">
        <f>VLOOKUP(G16,'種目別'!$J$7:$O$69,4,FALSE)</f>
        <v>#N/A</v>
      </c>
      <c r="J16" s="276" t="e">
        <f>VLOOKUP(G16,'種目別'!$J$7:$O$69,5,FALSE)</f>
        <v>#N/A</v>
      </c>
      <c r="K16" s="282" t="e">
        <f>VLOOKUP(G16,'種目別'!$J$7:$O$69,6,FALSE)</f>
        <v>#N/A</v>
      </c>
    </row>
    <row r="17" spans="1:11" ht="13.5">
      <c r="A17" s="274">
        <v>3</v>
      </c>
      <c r="B17" s="274" t="e">
        <f>VLOOKUP(A17,'個人総合'!$B$7:$K$69,3,FALSE)</f>
        <v>#N/A</v>
      </c>
      <c r="C17" s="274" t="e">
        <f>VLOOKUP(A17,'個人総合'!$B$7:$K$69,4,FALSE)</f>
        <v>#N/A</v>
      </c>
      <c r="D17" s="276" t="e">
        <f>VLOOKUP(A17,'個人総合'!$B$7:$K$69,5,FALSE)</f>
        <v>#N/A</v>
      </c>
      <c r="E17" s="282" t="e">
        <f>VLOOKUP(A17,'個人総合'!$B$7:$K$69,10,FALSE)</f>
        <v>#N/A</v>
      </c>
      <c r="F17" s="274"/>
      <c r="G17" s="274">
        <v>3</v>
      </c>
      <c r="H17" s="274" t="e">
        <f>VLOOKUP(G17,'種目別'!$J$7:$O$69,3,FALSE)</f>
        <v>#N/A</v>
      </c>
      <c r="I17" s="274" t="e">
        <f>VLOOKUP(G17,'種目別'!$J$7:$O$69,4,FALSE)</f>
        <v>#N/A</v>
      </c>
      <c r="J17" s="276" t="e">
        <f>VLOOKUP(G17,'種目別'!$J$7:$O$69,5,FALSE)</f>
        <v>#N/A</v>
      </c>
      <c r="K17" s="282" t="e">
        <f>VLOOKUP(G17,'種目別'!$J$7:$O$69,6,FALSE)</f>
        <v>#N/A</v>
      </c>
    </row>
    <row r="18" spans="1:11" ht="13.5">
      <c r="A18" s="274">
        <v>4</v>
      </c>
      <c r="B18" s="274" t="e">
        <f>VLOOKUP(A18,'個人総合'!$B$7:$K$69,3,FALSE)</f>
        <v>#N/A</v>
      </c>
      <c r="C18" s="274" t="e">
        <f>VLOOKUP(A18,'個人総合'!$B$7:$K$69,4,FALSE)</f>
        <v>#N/A</v>
      </c>
      <c r="D18" s="276" t="e">
        <f>VLOOKUP(A18,'個人総合'!$B$7:$K$69,5,FALSE)</f>
        <v>#N/A</v>
      </c>
      <c r="E18" s="282" t="e">
        <f>VLOOKUP(A18,'個人総合'!$B$7:$K$69,10,FALSE)</f>
        <v>#N/A</v>
      </c>
      <c r="F18" s="274"/>
      <c r="G18" s="274">
        <v>4</v>
      </c>
      <c r="H18" s="274" t="e">
        <f>VLOOKUP(G18,'種目別'!$J$7:$O$69,3,FALSE)</f>
        <v>#N/A</v>
      </c>
      <c r="I18" s="274" t="e">
        <f>VLOOKUP(G18,'種目別'!$J$7:$O$69,4,FALSE)</f>
        <v>#N/A</v>
      </c>
      <c r="J18" s="276" t="e">
        <f>VLOOKUP(G18,'種目別'!$J$7:$O$69,5,FALSE)</f>
        <v>#N/A</v>
      </c>
      <c r="K18" s="282" t="e">
        <f>VLOOKUP(G18,'種目別'!$J$7:$O$69,6,FALSE)</f>
        <v>#N/A</v>
      </c>
    </row>
    <row r="19" spans="1:11" ht="13.5">
      <c r="A19" s="274">
        <v>5</v>
      </c>
      <c r="B19" s="274" t="e">
        <f>VLOOKUP(A19,'個人総合'!$B$7:$K$69,3,FALSE)</f>
        <v>#N/A</v>
      </c>
      <c r="C19" s="274" t="e">
        <f>VLOOKUP(A19,'個人総合'!$B$7:$K$69,4,FALSE)</f>
        <v>#N/A</v>
      </c>
      <c r="D19" s="276" t="e">
        <f>VLOOKUP(A19,'個人総合'!$B$7:$K$69,5,FALSE)</f>
        <v>#N/A</v>
      </c>
      <c r="E19" s="282" t="e">
        <f>VLOOKUP(A19,'個人総合'!$B$7:$K$69,10,FALSE)</f>
        <v>#N/A</v>
      </c>
      <c r="F19" s="274"/>
      <c r="G19" s="274">
        <v>4</v>
      </c>
      <c r="H19" s="413"/>
      <c r="I19" s="413"/>
      <c r="J19" s="276"/>
      <c r="K19" s="282" t="e">
        <f>VLOOKUP(G19,'種目別'!$J$7:$O$69,6,FALSE)</f>
        <v>#N/A</v>
      </c>
    </row>
    <row r="20" spans="1:11" ht="13.5">
      <c r="A20" s="274">
        <v>6</v>
      </c>
      <c r="B20" s="274" t="e">
        <f>VLOOKUP(A20,'個人総合'!$B$7:$K$69,3,FALSE)</f>
        <v>#N/A</v>
      </c>
      <c r="C20" s="274" t="e">
        <f>VLOOKUP(A20,'個人総合'!$B$7:$K$69,4,FALSE)</f>
        <v>#N/A</v>
      </c>
      <c r="D20" s="276" t="e">
        <f>VLOOKUP(A20,'個人総合'!$B$7:$K$69,5,FALSE)</f>
        <v>#N/A</v>
      </c>
      <c r="E20" s="282" t="e">
        <f>VLOOKUP(A20,'個人総合'!$B$7:$K$69,10,FALSE)</f>
        <v>#N/A</v>
      </c>
      <c r="F20" s="274"/>
      <c r="G20" s="274">
        <v>6</v>
      </c>
      <c r="H20" s="274" t="e">
        <f>VLOOKUP(G20,'種目別'!$J$7:$O$69,3,FALSE)</f>
        <v>#N/A</v>
      </c>
      <c r="I20" s="274" t="e">
        <f>VLOOKUP(G20,'種目別'!$J$7:$O$69,4,FALSE)</f>
        <v>#N/A</v>
      </c>
      <c r="J20" s="276" t="e">
        <f>VLOOKUP(G20,'種目別'!$J$7:$O$69,5,FALSE)</f>
        <v>#N/A</v>
      </c>
      <c r="K20" s="282" t="e">
        <f>VLOOKUP(G20,'種目別'!$J$7:$O$69,6,FALSE)</f>
        <v>#N/A</v>
      </c>
    </row>
    <row r="21" spans="1:11" ht="13.5">
      <c r="A21" s="274">
        <v>7</v>
      </c>
      <c r="B21" s="274" t="e">
        <f>VLOOKUP(A21,'個人総合'!$B$7:$K$69,3,FALSE)</f>
        <v>#N/A</v>
      </c>
      <c r="C21" s="274" t="e">
        <f>VLOOKUP(A21,'個人総合'!$B$7:$K$69,4,FALSE)</f>
        <v>#N/A</v>
      </c>
      <c r="D21" s="276" t="e">
        <f>VLOOKUP(A21,'個人総合'!$B$7:$K$69,5,FALSE)</f>
        <v>#N/A</v>
      </c>
      <c r="E21" s="282" t="e">
        <f>VLOOKUP(A21,'個人総合'!$B$7:$K$69,10,FALSE)</f>
        <v>#N/A</v>
      </c>
      <c r="F21" s="274"/>
      <c r="G21" s="274"/>
      <c r="H21" s="274"/>
      <c r="I21" s="274"/>
      <c r="J21" s="276"/>
      <c r="K21" s="282"/>
    </row>
    <row r="22" spans="1:11" ht="13.5">
      <c r="A22" s="274">
        <v>8</v>
      </c>
      <c r="B22" s="274" t="e">
        <f>VLOOKUP(A22,'個人総合'!$B$7:$K$69,3,FALSE)</f>
        <v>#N/A</v>
      </c>
      <c r="C22" s="274" t="e">
        <f>VLOOKUP(A22,'個人総合'!$B$7:$K$69,4,FALSE)</f>
        <v>#N/A</v>
      </c>
      <c r="D22" s="276" t="e">
        <f>VLOOKUP(A22,'個人総合'!$B$7:$K$69,5,FALSE)</f>
        <v>#N/A</v>
      </c>
      <c r="E22" s="282" t="e">
        <f>VLOOKUP(A22,'個人総合'!$B$7:$K$69,10,FALSE)</f>
        <v>#N/A</v>
      </c>
      <c r="F22" s="274"/>
      <c r="G22" s="274"/>
      <c r="H22" s="274"/>
      <c r="I22" s="274"/>
      <c r="J22" s="276"/>
      <c r="K22" s="274"/>
    </row>
    <row r="23" spans="1:11" ht="13.5">
      <c r="A23" s="274">
        <v>9</v>
      </c>
      <c r="B23" s="274" t="e">
        <f>VLOOKUP(A23,'個人総合'!$B$7:$K$69,3,FALSE)</f>
        <v>#N/A</v>
      </c>
      <c r="C23" s="274" t="e">
        <f>VLOOKUP(A23,'個人総合'!$B$7:$K$69,4,FALSE)</f>
        <v>#N/A</v>
      </c>
      <c r="D23" s="276" t="e">
        <f>VLOOKUP(A23,'個人総合'!$B$7:$K$69,5,FALSE)</f>
        <v>#N/A</v>
      </c>
      <c r="E23" s="282" t="e">
        <f>VLOOKUP(A23,'個人総合'!$B$7:$K$69,10,FALSE)</f>
        <v>#N/A</v>
      </c>
      <c r="F23" s="274"/>
      <c r="G23" s="280" t="s">
        <v>66</v>
      </c>
      <c r="H23" s="274" t="s">
        <v>62</v>
      </c>
      <c r="I23" s="274" t="s">
        <v>63</v>
      </c>
      <c r="J23" s="276" t="s">
        <v>35</v>
      </c>
      <c r="K23" s="281" t="s">
        <v>64</v>
      </c>
    </row>
    <row r="24" spans="1:11" ht="13.5">
      <c r="A24" s="274">
        <v>10</v>
      </c>
      <c r="B24" s="274" t="e">
        <f>VLOOKUP(A24,'個人総合'!$B$7:$K$69,3,FALSE)</f>
        <v>#N/A</v>
      </c>
      <c r="C24" s="274" t="e">
        <f>VLOOKUP(A24,'個人総合'!$B$7:$K$69,4,FALSE)</f>
        <v>#N/A</v>
      </c>
      <c r="D24" s="276" t="e">
        <f>VLOOKUP(A24,'個人総合'!$B$7:$K$69,5,FALSE)</f>
        <v>#N/A</v>
      </c>
      <c r="E24" s="282" t="e">
        <f>VLOOKUP(A24,'個人総合'!$B$7:$K$69,10,FALSE)</f>
        <v>#N/A</v>
      </c>
      <c r="F24" s="274"/>
      <c r="G24" s="274">
        <v>1</v>
      </c>
      <c r="H24" s="274" t="e">
        <f>VLOOKUP(G24,'種目別'!$R$7:$W$69,3,FALSE)</f>
        <v>#N/A</v>
      </c>
      <c r="I24" s="274" t="e">
        <f>VLOOKUP(G24,'種目別'!$R$7:$W$69,4,FALSE)</f>
        <v>#N/A</v>
      </c>
      <c r="J24" s="276" t="e">
        <f>VLOOKUP(G24,'種目別'!$R$7:$W$69,5,FALSE)</f>
        <v>#N/A</v>
      </c>
      <c r="K24" s="282" t="e">
        <f>VLOOKUP(G24,'種目別'!$R$7:$W$69,6,FALSE)</f>
        <v>#N/A</v>
      </c>
    </row>
    <row r="25" spans="1:11" ht="13.5">
      <c r="A25" s="274">
        <v>11</v>
      </c>
      <c r="B25" s="274" t="e">
        <f>VLOOKUP(A25,'個人総合'!$B$7:$K$69,3,FALSE)</f>
        <v>#N/A</v>
      </c>
      <c r="C25" s="274" t="e">
        <f>VLOOKUP(A25,'個人総合'!$B$7:$K$69,4,FALSE)</f>
        <v>#N/A</v>
      </c>
      <c r="D25" s="276" t="e">
        <f>VLOOKUP(A25,'個人総合'!$B$7:$K$69,5,FALSE)</f>
        <v>#N/A</v>
      </c>
      <c r="E25" s="282" t="e">
        <f>VLOOKUP(A25,'個人総合'!$B$7:$K$69,10,FALSE)</f>
        <v>#N/A</v>
      </c>
      <c r="F25" s="274"/>
      <c r="G25" s="274">
        <v>2</v>
      </c>
      <c r="H25" s="274" t="e">
        <f>VLOOKUP(G25,'種目別'!$R$7:$W$69,3,FALSE)</f>
        <v>#N/A</v>
      </c>
      <c r="I25" s="274" t="e">
        <f>VLOOKUP(G25,'種目別'!$R$7:$W$69,4,FALSE)</f>
        <v>#N/A</v>
      </c>
      <c r="J25" s="276" t="e">
        <f>VLOOKUP(G25,'種目別'!$R$7:$W$69,5,FALSE)</f>
        <v>#N/A</v>
      </c>
      <c r="K25" s="282" t="e">
        <f>VLOOKUP(G25,'種目別'!$R$7:$W$69,6,FALSE)</f>
        <v>#N/A</v>
      </c>
    </row>
    <row r="26" spans="1:11" ht="13.5">
      <c r="A26" s="274">
        <v>12</v>
      </c>
      <c r="B26" s="274" t="e">
        <f>VLOOKUP(A26,'個人総合'!$B$7:$K$69,3,FALSE)</f>
        <v>#N/A</v>
      </c>
      <c r="C26" s="274" t="e">
        <f>VLOOKUP(A26,'個人総合'!$B$7:$K$69,4,FALSE)</f>
        <v>#N/A</v>
      </c>
      <c r="D26" s="276" t="e">
        <f>VLOOKUP(A26,'個人総合'!$B$7:$K$69,5,FALSE)</f>
        <v>#N/A</v>
      </c>
      <c r="E26" s="282" t="e">
        <f>VLOOKUP(A26,'個人総合'!$B$7:$K$69,10,FALSE)</f>
        <v>#N/A</v>
      </c>
      <c r="F26" s="274"/>
      <c r="G26" s="274">
        <v>3</v>
      </c>
      <c r="H26" s="274" t="e">
        <f>VLOOKUP(G26,'種目別'!$R$7:$W$69,3,FALSE)</f>
        <v>#N/A</v>
      </c>
      <c r="I26" s="274" t="e">
        <f>VLOOKUP(G26,'種目別'!$R$7:$W$69,4,FALSE)</f>
        <v>#N/A</v>
      </c>
      <c r="J26" s="276" t="e">
        <f>VLOOKUP(G26,'種目別'!$R$7:$W$69,5,FALSE)</f>
        <v>#N/A</v>
      </c>
      <c r="K26" s="282" t="e">
        <f>VLOOKUP(G26,'種目別'!$R$7:$W$69,6,FALSE)</f>
        <v>#N/A</v>
      </c>
    </row>
    <row r="27" spans="1:11" ht="13.5">
      <c r="A27" s="274">
        <v>13</v>
      </c>
      <c r="B27" s="274" t="e">
        <f>VLOOKUP(A27,'個人総合'!$B$7:$K$69,3,FALSE)</f>
        <v>#N/A</v>
      </c>
      <c r="C27" s="274" t="e">
        <f>VLOOKUP(A27,'個人総合'!$B$7:$K$69,4,FALSE)</f>
        <v>#N/A</v>
      </c>
      <c r="D27" s="276" t="e">
        <f>VLOOKUP(A27,'個人総合'!$B$7:$K$69,5,FALSE)</f>
        <v>#N/A</v>
      </c>
      <c r="E27" s="282" t="e">
        <f>VLOOKUP(A27,'個人総合'!$B$7:$K$69,10,FALSE)</f>
        <v>#N/A</v>
      </c>
      <c r="F27" s="274"/>
      <c r="G27" s="274">
        <v>4</v>
      </c>
      <c r="H27" s="274" t="e">
        <f>VLOOKUP(G27,'種目別'!$R$7:$W$69,3,FALSE)</f>
        <v>#N/A</v>
      </c>
      <c r="I27" s="274" t="e">
        <f>VLOOKUP(G27,'種目別'!$R$7:$W$69,4,FALSE)</f>
        <v>#N/A</v>
      </c>
      <c r="J27" s="276" t="e">
        <f>VLOOKUP(G27,'種目別'!$R$7:$W$69,5,FALSE)</f>
        <v>#N/A</v>
      </c>
      <c r="K27" s="282" t="e">
        <f>VLOOKUP(G27,'種目別'!$R$7:$W$69,6,FALSE)</f>
        <v>#N/A</v>
      </c>
    </row>
    <row r="28" spans="1:11" ht="13.5">
      <c r="A28" s="274">
        <v>14</v>
      </c>
      <c r="B28" s="274" t="e">
        <f>VLOOKUP(A28,'個人総合'!$B$7:$K$69,3,FALSE)</f>
        <v>#N/A</v>
      </c>
      <c r="C28" s="274" t="e">
        <f>VLOOKUP(A28,'個人総合'!$B$7:$K$69,4,FALSE)</f>
        <v>#N/A</v>
      </c>
      <c r="D28" s="276" t="e">
        <f>VLOOKUP(A28,'個人総合'!$B$7:$K$69,5,FALSE)</f>
        <v>#N/A</v>
      </c>
      <c r="E28" s="282" t="e">
        <f>VLOOKUP(A28,'個人総合'!$B$7:$K$69,10,FALSE)</f>
        <v>#N/A</v>
      </c>
      <c r="F28" s="274"/>
      <c r="G28" s="274">
        <v>5</v>
      </c>
      <c r="H28" s="274" t="e">
        <f>VLOOKUP(G28,'種目別'!$R$7:$W$69,3,FALSE)</f>
        <v>#N/A</v>
      </c>
      <c r="I28" s="274" t="e">
        <f>VLOOKUP(G28,'種目別'!$R$7:$W$69,4,FALSE)</f>
        <v>#N/A</v>
      </c>
      <c r="J28" s="276" t="e">
        <f>VLOOKUP(G28,'種目別'!$R$7:$W$69,5,FALSE)</f>
        <v>#N/A</v>
      </c>
      <c r="K28" s="282" t="e">
        <f>VLOOKUP(G28,'種目別'!$R$7:$W$69,6,FALSE)</f>
        <v>#N/A</v>
      </c>
    </row>
    <row r="29" spans="1:11" ht="13.5">
      <c r="A29" s="274">
        <v>15</v>
      </c>
      <c r="B29" s="274" t="e">
        <f>VLOOKUP(A29,'個人総合'!$B$7:$K$69,3,FALSE)</f>
        <v>#N/A</v>
      </c>
      <c r="C29" s="274" t="e">
        <f>VLOOKUP(A29,'個人総合'!$B$7:$K$69,4,FALSE)</f>
        <v>#N/A</v>
      </c>
      <c r="D29" s="276" t="e">
        <f>VLOOKUP(A29,'個人総合'!$B$7:$K$69,5,FALSE)</f>
        <v>#N/A</v>
      </c>
      <c r="E29" s="282" t="e">
        <f>VLOOKUP(A29,'個人総合'!$B$7:$K$69,10,FALSE)</f>
        <v>#N/A</v>
      </c>
      <c r="F29" s="274"/>
      <c r="G29" s="274">
        <v>6</v>
      </c>
      <c r="H29" s="274" t="e">
        <f>VLOOKUP(G29,'種目別'!$R$7:$W$69,3,FALSE)</f>
        <v>#N/A</v>
      </c>
      <c r="I29" s="274" t="e">
        <f>VLOOKUP(G29,'種目別'!$R$7:$W$69,4,FALSE)</f>
        <v>#N/A</v>
      </c>
      <c r="J29" s="276" t="e">
        <f>VLOOKUP(G29,'種目別'!$R$7:$W$69,5,FALSE)</f>
        <v>#N/A</v>
      </c>
      <c r="K29" s="282" t="e">
        <f>VLOOKUP(G29,'種目別'!$R$7:$W$69,6,FALSE)</f>
        <v>#N/A</v>
      </c>
    </row>
    <row r="30" spans="1:11" ht="13.5">
      <c r="A30" s="274">
        <v>16</v>
      </c>
      <c r="B30" s="274" t="e">
        <f>VLOOKUP(A30,'個人総合'!$B$7:$K$69,3,FALSE)</f>
        <v>#N/A</v>
      </c>
      <c r="C30" s="274" t="e">
        <f>VLOOKUP(A30,'個人総合'!$B$7:$K$69,4,FALSE)</f>
        <v>#N/A</v>
      </c>
      <c r="D30" s="276" t="e">
        <f>VLOOKUP(A30,'個人総合'!$B$7:$K$69,5,FALSE)</f>
        <v>#N/A</v>
      </c>
      <c r="E30" s="282" t="e">
        <f>VLOOKUP(A30,'個人総合'!$B$7:$K$69,10,FALSE)</f>
        <v>#N/A</v>
      </c>
      <c r="F30" s="274"/>
      <c r="G30" s="274">
        <v>6</v>
      </c>
      <c r="H30" s="413"/>
      <c r="I30" s="413"/>
      <c r="J30" s="276"/>
      <c r="K30" s="282" t="e">
        <f>VLOOKUP(G30,'種目別'!$R$7:$W$69,6,FALSE)</f>
        <v>#N/A</v>
      </c>
    </row>
    <row r="31" spans="1:11" ht="13.5">
      <c r="A31" s="274">
        <v>17</v>
      </c>
      <c r="B31" s="274" t="e">
        <f>VLOOKUP(A31,'個人総合'!$B$7:$K$69,3,FALSE)</f>
        <v>#N/A</v>
      </c>
      <c r="C31" s="274" t="e">
        <f>VLOOKUP(A31,'個人総合'!$B$7:$K$69,4,FALSE)</f>
        <v>#N/A</v>
      </c>
      <c r="D31" s="276" t="e">
        <f>VLOOKUP(A31,'個人総合'!$B$7:$K$69,5,FALSE)</f>
        <v>#N/A</v>
      </c>
      <c r="E31" s="282" t="e">
        <f>VLOOKUP(A31,'個人総合'!$B$7:$K$69,10,FALSE)</f>
        <v>#N/A</v>
      </c>
      <c r="F31" s="274"/>
      <c r="G31" s="274"/>
      <c r="H31" s="274"/>
      <c r="I31" s="274"/>
      <c r="J31" s="276"/>
      <c r="K31" s="282"/>
    </row>
    <row r="32" spans="1:11" ht="13.5">
      <c r="A32" s="274">
        <v>18</v>
      </c>
      <c r="B32" s="274" t="e">
        <f>VLOOKUP(A32,'個人総合'!$B$7:$K$69,3,FALSE)</f>
        <v>#N/A</v>
      </c>
      <c r="C32" s="274" t="e">
        <f>VLOOKUP(A32,'個人総合'!$B$7:$K$69,4,FALSE)</f>
        <v>#N/A</v>
      </c>
      <c r="D32" s="276" t="e">
        <f>VLOOKUP(A32,'個人総合'!$B$7:$K$69,5,FALSE)</f>
        <v>#N/A</v>
      </c>
      <c r="E32" s="282" t="e">
        <f>VLOOKUP(A32,'個人総合'!$B$7:$K$69,10,FALSE)</f>
        <v>#N/A</v>
      </c>
      <c r="F32" s="274"/>
      <c r="G32" s="280" t="s">
        <v>67</v>
      </c>
      <c r="H32" s="274" t="s">
        <v>62</v>
      </c>
      <c r="I32" s="274" t="s">
        <v>63</v>
      </c>
      <c r="J32" s="276" t="s">
        <v>35</v>
      </c>
      <c r="K32" s="281" t="s">
        <v>64</v>
      </c>
    </row>
    <row r="33" spans="1:11" ht="13.5">
      <c r="A33" s="274">
        <v>19</v>
      </c>
      <c r="B33" s="274" t="e">
        <f>VLOOKUP(A33,'個人総合'!$B$7:$K$69,3,FALSE)</f>
        <v>#N/A</v>
      </c>
      <c r="C33" s="274" t="e">
        <f>VLOOKUP(A33,'個人総合'!$B$7:$K$69,4,FALSE)</f>
        <v>#N/A</v>
      </c>
      <c r="D33" s="276" t="e">
        <f>VLOOKUP(A33,'個人総合'!$B$7:$K$69,5,FALSE)</f>
        <v>#N/A</v>
      </c>
      <c r="E33" s="282" t="e">
        <f>VLOOKUP(A33,'個人総合'!$B$7:$K$69,10,FALSE)</f>
        <v>#N/A</v>
      </c>
      <c r="F33" s="274"/>
      <c r="G33" s="274">
        <v>1</v>
      </c>
      <c r="H33" s="274" t="e">
        <f>VLOOKUP(G33,'種目別'!$Z$7:$AE$69,3,FALSE)</f>
        <v>#N/A</v>
      </c>
      <c r="I33" s="274" t="e">
        <f>VLOOKUP(G33,'種目別'!$Z$7:$AE$69,4,FALSE)</f>
        <v>#N/A</v>
      </c>
      <c r="J33" s="276" t="e">
        <f>VLOOKUP(G33,'種目別'!$Z$7:$AE$69,5,FALSE)</f>
        <v>#N/A</v>
      </c>
      <c r="K33" s="282" t="e">
        <f>VLOOKUP(G33,'種目別'!$Z$7:$AE$69,6,FALSE)</f>
        <v>#N/A</v>
      </c>
    </row>
    <row r="34" spans="1:11" ht="13.5">
      <c r="A34" s="274">
        <v>20</v>
      </c>
      <c r="B34" s="274" t="e">
        <f>VLOOKUP(A34,'個人総合'!$B$7:$K$69,3,FALSE)</f>
        <v>#N/A</v>
      </c>
      <c r="C34" s="274" t="e">
        <f>VLOOKUP(A34,'個人総合'!$B$7:$K$69,4,FALSE)</f>
        <v>#N/A</v>
      </c>
      <c r="D34" s="276" t="e">
        <f>VLOOKUP(A34,'個人総合'!$B$7:$K$69,5,FALSE)</f>
        <v>#N/A</v>
      </c>
      <c r="E34" s="282" t="e">
        <f>VLOOKUP(A34,'個人総合'!$B$7:$K$69,10,FALSE)</f>
        <v>#N/A</v>
      </c>
      <c r="F34" s="274"/>
      <c r="G34" s="274">
        <v>2</v>
      </c>
      <c r="H34" s="274" t="e">
        <f>VLOOKUP(G34,'種目別'!$Z$7:$AE$69,3,FALSE)</f>
        <v>#N/A</v>
      </c>
      <c r="I34" s="274" t="e">
        <f>VLOOKUP(G34,'種目別'!$Z$7:$AE$69,4,FALSE)</f>
        <v>#N/A</v>
      </c>
      <c r="J34" s="276" t="e">
        <f>VLOOKUP(G34,'種目別'!$Z$7:$AE$69,5,FALSE)</f>
        <v>#N/A</v>
      </c>
      <c r="K34" s="282" t="e">
        <f>VLOOKUP(G34,'種目別'!$Z$7:$AE$69,6,FALSE)</f>
        <v>#N/A</v>
      </c>
    </row>
    <row r="35" spans="1:11" ht="13.5">
      <c r="A35" s="274">
        <v>21</v>
      </c>
      <c r="B35" s="274" t="e">
        <f>VLOOKUP(A35,'個人総合'!$B$7:$K$69,3,FALSE)</f>
        <v>#N/A</v>
      </c>
      <c r="C35" s="274" t="e">
        <f>VLOOKUP(A35,'個人総合'!$B$7:$K$69,4,FALSE)</f>
        <v>#N/A</v>
      </c>
      <c r="D35" s="276" t="e">
        <f>VLOOKUP(A35,'個人総合'!$B$7:$K$69,5,FALSE)</f>
        <v>#N/A</v>
      </c>
      <c r="E35" s="282" t="e">
        <f>VLOOKUP(A35,'個人総合'!$B$7:$K$69,10,FALSE)</f>
        <v>#N/A</v>
      </c>
      <c r="F35" s="274"/>
      <c r="G35" s="274">
        <v>3</v>
      </c>
      <c r="H35" s="274" t="e">
        <f>VLOOKUP(G35,'種目別'!$Z$7:$AE$69,3,FALSE)</f>
        <v>#N/A</v>
      </c>
      <c r="I35" s="274" t="e">
        <f>VLOOKUP(G35,'種目別'!$Z$7:$AE$69,4,FALSE)</f>
        <v>#N/A</v>
      </c>
      <c r="J35" s="276" t="e">
        <f>VLOOKUP(G35,'種目別'!$Z$7:$AE$69,5,FALSE)</f>
        <v>#N/A</v>
      </c>
      <c r="K35" s="282" t="e">
        <f>VLOOKUP(G35,'種目別'!$Z$7:$AE$69,6,FALSE)</f>
        <v>#N/A</v>
      </c>
    </row>
    <row r="36" spans="1:11" ht="13.5">
      <c r="A36" s="274">
        <v>22</v>
      </c>
      <c r="B36" s="274" t="e">
        <f>VLOOKUP(A36,'個人総合'!$B$7:$K$69,3,FALSE)</f>
        <v>#N/A</v>
      </c>
      <c r="C36" s="274" t="e">
        <f>VLOOKUP(A36,'個人総合'!$B$7:$K$69,4,FALSE)</f>
        <v>#N/A</v>
      </c>
      <c r="D36" s="276" t="e">
        <f>VLOOKUP(A36,'個人総合'!$B$7:$K$69,5,FALSE)</f>
        <v>#N/A</v>
      </c>
      <c r="E36" s="282" t="e">
        <f>VLOOKUP(A36,'個人総合'!$B$7:$K$69,10,FALSE)</f>
        <v>#N/A</v>
      </c>
      <c r="F36" s="274"/>
      <c r="G36" s="274">
        <v>3</v>
      </c>
      <c r="H36" s="413"/>
      <c r="I36" s="413"/>
      <c r="J36" s="276" t="e">
        <f>VLOOKUP(G36,'種目別'!$Z$7:$AE$69,5,FALSE)</f>
        <v>#N/A</v>
      </c>
      <c r="K36" s="282" t="e">
        <f>VLOOKUP(G36,'種目別'!$Z$7:$AE$69,6,FALSE)</f>
        <v>#N/A</v>
      </c>
    </row>
    <row r="37" spans="1:11" ht="13.5">
      <c r="A37" s="274">
        <v>23</v>
      </c>
      <c r="B37" s="274" t="e">
        <f>VLOOKUP(A37,'個人総合'!$B$7:$K$69,3,FALSE)</f>
        <v>#N/A</v>
      </c>
      <c r="C37" s="274" t="e">
        <f>VLOOKUP(A37,'個人総合'!$B$7:$K$69,4,FALSE)</f>
        <v>#N/A</v>
      </c>
      <c r="D37" s="276" t="e">
        <f>VLOOKUP(A37,'個人総合'!$B$7:$K$69,5,FALSE)</f>
        <v>#N/A</v>
      </c>
      <c r="E37" s="282" t="e">
        <f>VLOOKUP(A37,'個人総合'!$B$7:$K$69,10,FALSE)</f>
        <v>#N/A</v>
      </c>
      <c r="F37" s="274"/>
      <c r="G37" s="274">
        <v>5</v>
      </c>
      <c r="H37" s="274" t="e">
        <f>VLOOKUP(G37,'種目別'!$Z$7:$AE$69,3,FALSE)</f>
        <v>#N/A</v>
      </c>
      <c r="I37" s="274" t="e">
        <f>VLOOKUP(G37,'種目別'!$Z$7:$AE$69,4,FALSE)</f>
        <v>#N/A</v>
      </c>
      <c r="J37" s="276" t="e">
        <f>VLOOKUP(G37,'種目別'!$Z$7:$AE$69,5,FALSE)</f>
        <v>#N/A</v>
      </c>
      <c r="K37" s="282" t="e">
        <f>VLOOKUP(G37,'種目別'!$Z$7:$AE$69,6,FALSE)</f>
        <v>#N/A</v>
      </c>
    </row>
    <row r="38" spans="1:11" ht="13.5">
      <c r="A38" s="274">
        <v>24</v>
      </c>
      <c r="B38" s="274" t="e">
        <f>VLOOKUP(A38,'個人総合'!$B$7:$K$69,3,FALSE)</f>
        <v>#N/A</v>
      </c>
      <c r="C38" s="274" t="e">
        <f>VLOOKUP(A38,'個人総合'!$B$7:$K$69,4,FALSE)</f>
        <v>#N/A</v>
      </c>
      <c r="D38" s="276" t="e">
        <f>VLOOKUP(A38,'個人総合'!$B$7:$K$69,5,FALSE)</f>
        <v>#N/A</v>
      </c>
      <c r="E38" s="282" t="e">
        <f>VLOOKUP(A38,'個人総合'!$B$7:$K$69,10,FALSE)</f>
        <v>#N/A</v>
      </c>
      <c r="F38" s="274"/>
      <c r="G38" s="274">
        <v>6</v>
      </c>
      <c r="H38" s="274" t="e">
        <f>VLOOKUP(G38,'種目別'!$Z$7:$AE$69,3,FALSE)</f>
        <v>#N/A</v>
      </c>
      <c r="I38" s="274" t="e">
        <f>VLOOKUP(G38,'種目別'!$Z$7:$AE$69,4,FALSE)</f>
        <v>#N/A</v>
      </c>
      <c r="J38" s="276" t="e">
        <f>VLOOKUP(G38,'種目別'!$Z$7:$AE$69,5,FALSE)</f>
        <v>#N/A</v>
      </c>
      <c r="K38" s="282" t="e">
        <f>VLOOKUP(G38,'種目別'!$Z$7:$AE$69,6,FALSE)</f>
        <v>#N/A</v>
      </c>
    </row>
    <row r="39" spans="1:11" ht="13.5">
      <c r="A39" s="274">
        <v>25</v>
      </c>
      <c r="B39" s="274" t="e">
        <f>VLOOKUP(A39,'個人総合'!$B$7:$K$69,3,FALSE)</f>
        <v>#N/A</v>
      </c>
      <c r="C39" s="274" t="e">
        <f>VLOOKUP(A39,'個人総合'!$B$7:$K$69,4,FALSE)</f>
        <v>#N/A</v>
      </c>
      <c r="D39" s="276" t="e">
        <f>VLOOKUP(A39,'個人総合'!$B$7:$K$69,5,FALSE)</f>
        <v>#N/A</v>
      </c>
      <c r="E39" s="282" t="e">
        <f>VLOOKUP(A39,'個人総合'!$B$7:$K$69,10,FALSE)</f>
        <v>#N/A</v>
      </c>
      <c r="F39" s="274"/>
      <c r="G39" s="274">
        <v>6</v>
      </c>
      <c r="H39" s="274"/>
      <c r="I39" s="274"/>
      <c r="J39" s="276" t="e">
        <f>VLOOKUP(G39,'種目別'!$Z$7:$AE$69,5,FALSE)</f>
        <v>#N/A</v>
      </c>
      <c r="K39" s="282" t="e">
        <f>VLOOKUP(G39,'種目別'!$Z$7:$AE$69,6,FALSE)</f>
        <v>#N/A</v>
      </c>
    </row>
    <row r="40" spans="1:11" ht="13.5">
      <c r="A40" s="274">
        <v>26</v>
      </c>
      <c r="B40" s="274" t="e">
        <f>VLOOKUP(A40,'個人総合'!$B$7:$K$69,3,FALSE)</f>
        <v>#N/A</v>
      </c>
      <c r="C40" s="274" t="e">
        <f>VLOOKUP(A40,'個人総合'!$B$7:$K$69,4,FALSE)</f>
        <v>#N/A</v>
      </c>
      <c r="D40" s="276" t="e">
        <f>VLOOKUP(A40,'個人総合'!$B$7:$K$69,5,FALSE)</f>
        <v>#N/A</v>
      </c>
      <c r="E40" s="282" t="e">
        <f>VLOOKUP(A40,'個人総合'!$B$7:$K$69,10,FALSE)</f>
        <v>#N/A</v>
      </c>
      <c r="F40" s="274"/>
      <c r="G40" s="274"/>
      <c r="H40" s="274"/>
      <c r="I40" s="274"/>
      <c r="J40" s="274"/>
      <c r="K40" s="274"/>
    </row>
    <row r="41" spans="1:11" ht="13.5">
      <c r="A41" s="274">
        <v>27</v>
      </c>
      <c r="B41" s="274" t="e">
        <f>VLOOKUP(A41,'個人総合'!$B$7:$K$69,3,FALSE)</f>
        <v>#N/A</v>
      </c>
      <c r="C41" s="274" t="e">
        <f>VLOOKUP(A41,'個人総合'!$B$7:$K$69,4,FALSE)</f>
        <v>#N/A</v>
      </c>
      <c r="D41" s="276" t="e">
        <f>VLOOKUP(A41,'個人総合'!$B$7:$K$69,5,FALSE)</f>
        <v>#N/A</v>
      </c>
      <c r="E41" s="282" t="e">
        <f>VLOOKUP(A41,'個人総合'!$B$7:$K$69,10,FALSE)</f>
        <v>#N/A</v>
      </c>
      <c r="F41" s="274"/>
      <c r="G41" s="274"/>
      <c r="H41" s="274"/>
      <c r="I41" s="274"/>
      <c r="J41" s="274"/>
      <c r="K41" s="274"/>
    </row>
    <row r="42" spans="1:11" ht="13.5">
      <c r="A42" s="274">
        <v>28</v>
      </c>
      <c r="B42" s="274" t="e">
        <f>VLOOKUP(A42,'個人総合'!$B$7:$K$69,3,FALSE)</f>
        <v>#N/A</v>
      </c>
      <c r="C42" s="274" t="e">
        <f>VLOOKUP(A42,'個人総合'!$B$7:$K$69,4,FALSE)</f>
        <v>#N/A</v>
      </c>
      <c r="D42" s="276" t="e">
        <f>VLOOKUP(A42,'個人総合'!$B$7:$K$69,5,FALSE)</f>
        <v>#N/A</v>
      </c>
      <c r="E42" s="282" t="e">
        <f>VLOOKUP(A42,'個人総合'!$B$7:$K$69,10,FALSE)</f>
        <v>#N/A</v>
      </c>
      <c r="F42" s="274"/>
      <c r="G42" s="274"/>
      <c r="H42" s="274"/>
      <c r="I42" s="274"/>
      <c r="J42" s="276"/>
      <c r="K42" s="292"/>
    </row>
    <row r="43" spans="1:11" ht="13.5">
      <c r="A43" s="274">
        <v>29</v>
      </c>
      <c r="B43" s="274" t="e">
        <f>VLOOKUP(A43,'個人総合'!$B$7:$K$69,3,FALSE)</f>
        <v>#N/A</v>
      </c>
      <c r="C43" s="274" t="e">
        <f>VLOOKUP(A43,'個人総合'!$B$7:$K$69,4,FALSE)</f>
        <v>#N/A</v>
      </c>
      <c r="D43" s="276" t="e">
        <f>VLOOKUP(A43,'個人総合'!$B$7:$K$69,5,FALSE)</f>
        <v>#N/A</v>
      </c>
      <c r="E43" s="282" t="e">
        <f>VLOOKUP(A43,'個人総合'!$B$7:$K$69,10,FALSE)</f>
        <v>#N/A</v>
      </c>
      <c r="F43" s="274"/>
      <c r="G43" s="274"/>
      <c r="J43" s="69"/>
      <c r="K43" s="292"/>
    </row>
    <row r="44" spans="1:11" ht="13.5">
      <c r="A44" s="274">
        <v>30</v>
      </c>
      <c r="B44" s="274" t="e">
        <f>VLOOKUP(A44,'個人総合'!$B$7:$K$69,3,FALSE)</f>
        <v>#N/A</v>
      </c>
      <c r="C44" s="274" t="e">
        <f>VLOOKUP(A44,'個人総合'!$B$7:$K$69,4,FALSE)</f>
        <v>#N/A</v>
      </c>
      <c r="D44" s="276" t="e">
        <f>VLOOKUP(A44,'個人総合'!$B$7:$K$69,5,FALSE)</f>
        <v>#N/A</v>
      </c>
      <c r="E44" s="282" t="e">
        <f>VLOOKUP(A44,'個人総合'!$B$7:$K$69,10,FALSE)</f>
        <v>#N/A</v>
      </c>
      <c r="F44" s="274"/>
      <c r="G44" s="274"/>
      <c r="H44" s="274"/>
      <c r="I44" s="274"/>
      <c r="J44" s="276"/>
      <c r="K44" s="292"/>
    </row>
    <row r="45" spans="8:11" ht="13.5">
      <c r="H45" s="274"/>
      <c r="I45" s="274"/>
      <c r="J45" s="276"/>
      <c r="K45" s="292"/>
    </row>
    <row r="46" spans="10:11" ht="13.5">
      <c r="J46" s="69"/>
      <c r="K46" s="292"/>
    </row>
    <row r="47" spans="10:11" ht="13.5">
      <c r="J47" s="69"/>
      <c r="K47" s="292"/>
    </row>
  </sheetData>
  <sheetProtection/>
  <mergeCells count="2">
    <mergeCell ref="I2:K2"/>
    <mergeCell ref="I3:K3"/>
  </mergeCells>
  <printOptions/>
  <pageMargins left="0.7874015748031497" right="0.7874015748031497" top="0.5905511811023623" bottom="0.5905511811023623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稔</dc:creator>
  <cp:keywords/>
  <dc:description/>
  <cp:lastModifiedBy> </cp:lastModifiedBy>
  <cp:lastPrinted>2011-06-11T09:38:17Z</cp:lastPrinted>
  <dcterms:created xsi:type="dcterms:W3CDTF">2004-11-13T22:58:19Z</dcterms:created>
  <dcterms:modified xsi:type="dcterms:W3CDTF">2012-05-27T22:42:43Z</dcterms:modified>
  <cp:category/>
  <cp:version/>
  <cp:contentType/>
  <cp:contentStatus/>
</cp:coreProperties>
</file>